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-my.sharepoint.com/personal/marta_odry_veszprembalaton2023_hu/Documents/Dokumentumok/2021/Pályázati elszámolások/"/>
    </mc:Choice>
  </mc:AlternateContent>
  <xr:revisionPtr revIDLastSave="159" documentId="8_{17F90A56-90FA-4A92-AB87-E695BCD523CE}" xr6:coauthVersionLast="47" xr6:coauthVersionMax="47" xr10:uidLastSave="{CD7F5167-4758-4CEB-9EC2-84AE2A0F5696}"/>
  <bookViews>
    <workbookView xWindow="-110" yWindow="-110" windowWidth="19420" windowHeight="10420" tabRatio="660" xr2:uid="{B81A3798-CAF1-4B3D-B7B4-AFB536C0B0FB}"/>
  </bookViews>
  <sheets>
    <sheet name="kitöltési útmutató" sheetId="15" r:id="rId1"/>
    <sheet name="dologi költségek" sheetId="1" r:id="rId2"/>
    <sheet name="személyi költségek" sheetId="12" r:id="rId3"/>
    <sheet name="elszámolás összesítő" sheetId="13" r:id="rId4"/>
    <sheet name="rejtett fül listával" sheetId="14" state="hidden" r:id="rId5"/>
  </sheets>
  <definedNames>
    <definedName name="_xlnm._FilterDatabase" localSheetId="3" hidden="1">'elszámolás összesítő'!$A$6:$C$62</definedName>
    <definedName name="_xlnm.Print_Titles" localSheetId="1">'dologi költségek'!$1:$11</definedName>
    <definedName name="_xlnm.Print_Titles" localSheetId="2">'személyi költségek'!$1:$11</definedName>
    <definedName name="_xlnm.Print_Area" localSheetId="1">'dologi költségek'!$A$1:$N$74</definedName>
    <definedName name="_xlnm.Print_Area" localSheetId="3">'elszámolás összesítő'!$A$1:$C$75,'elszámolás összesítő'!$H$1:$K$75</definedName>
    <definedName name="_xlnm.Print_Area" localSheetId="0">'kitöltési útmutató'!$A$1:$B$34</definedName>
    <definedName name="_xlnm.Print_Area" localSheetId="2">'személyi költségek'!$A$1:$H$67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3" l="1"/>
  <c r="A50" i="12" l="1"/>
  <c r="A51" i="12"/>
  <c r="A52" i="12"/>
  <c r="A53" i="12"/>
  <c r="A54" i="12"/>
  <c r="A55" i="12"/>
  <c r="A56" i="12"/>
  <c r="A57" i="12"/>
  <c r="A58" i="12"/>
  <c r="A59" i="12"/>
  <c r="A38" i="12"/>
  <c r="A39" i="12"/>
  <c r="A40" i="12"/>
  <c r="A41" i="12"/>
  <c r="A42" i="12"/>
  <c r="A43" i="12"/>
  <c r="A44" i="12"/>
  <c r="A45" i="12"/>
  <c r="A46" i="12"/>
  <c r="A47" i="12"/>
  <c r="A26" i="12"/>
  <c r="A27" i="12"/>
  <c r="A28" i="12"/>
  <c r="A29" i="12"/>
  <c r="A30" i="12"/>
  <c r="A31" i="12"/>
  <c r="A32" i="12"/>
  <c r="A33" i="12"/>
  <c r="A34" i="12"/>
  <c r="A35" i="12"/>
  <c r="A14" i="12"/>
  <c r="A15" i="12"/>
  <c r="A16" i="12"/>
  <c r="A17" i="12"/>
  <c r="A18" i="12"/>
  <c r="A19" i="12"/>
  <c r="A20" i="12"/>
  <c r="A21" i="12"/>
  <c r="A22" i="12"/>
  <c r="A23" i="12"/>
  <c r="A50" i="1"/>
  <c r="M50" i="1"/>
  <c r="A51" i="1"/>
  <c r="M51" i="1"/>
  <c r="A52" i="1"/>
  <c r="M52" i="1"/>
  <c r="A53" i="1"/>
  <c r="M53" i="1"/>
  <c r="A54" i="1"/>
  <c r="M54" i="1"/>
  <c r="A55" i="1"/>
  <c r="M55" i="1"/>
  <c r="A56" i="1"/>
  <c r="M56" i="1"/>
  <c r="A57" i="1"/>
  <c r="M57" i="1"/>
  <c r="A58" i="1"/>
  <c r="M58" i="1"/>
  <c r="A59" i="1"/>
  <c r="M59" i="1"/>
  <c r="A60" i="1"/>
  <c r="M60" i="1"/>
  <c r="A61" i="1"/>
  <c r="M61" i="1"/>
  <c r="A62" i="1"/>
  <c r="M62" i="1"/>
  <c r="A63" i="1"/>
  <c r="M63" i="1"/>
  <c r="A64" i="1"/>
  <c r="M64" i="1"/>
  <c r="A38" i="1"/>
  <c r="M38" i="1"/>
  <c r="A39" i="1"/>
  <c r="M39" i="1"/>
  <c r="A40" i="1"/>
  <c r="M40" i="1"/>
  <c r="A41" i="1"/>
  <c r="M41" i="1"/>
  <c r="A42" i="1"/>
  <c r="M42" i="1"/>
  <c r="A43" i="1"/>
  <c r="M43" i="1"/>
  <c r="A44" i="1"/>
  <c r="M44" i="1"/>
  <c r="A45" i="1"/>
  <c r="M45" i="1"/>
  <c r="A46" i="1"/>
  <c r="M46" i="1"/>
  <c r="A47" i="1"/>
  <c r="M47" i="1"/>
  <c r="A26" i="1"/>
  <c r="M26" i="1"/>
  <c r="A27" i="1"/>
  <c r="M27" i="1"/>
  <c r="A28" i="1"/>
  <c r="M28" i="1"/>
  <c r="A29" i="1"/>
  <c r="M29" i="1"/>
  <c r="A30" i="1"/>
  <c r="M30" i="1"/>
  <c r="A31" i="1"/>
  <c r="M31" i="1"/>
  <c r="A32" i="1"/>
  <c r="M32" i="1"/>
  <c r="A33" i="1"/>
  <c r="M33" i="1"/>
  <c r="A34" i="1"/>
  <c r="M34" i="1"/>
  <c r="A35" i="1"/>
  <c r="M35" i="1"/>
  <c r="A14" i="1"/>
  <c r="M14" i="1"/>
  <c r="A15" i="1"/>
  <c r="M15" i="1"/>
  <c r="A16" i="1"/>
  <c r="M16" i="1"/>
  <c r="A17" i="1"/>
  <c r="M17" i="1"/>
  <c r="A18" i="1"/>
  <c r="M18" i="1"/>
  <c r="A19" i="1"/>
  <c r="M19" i="1"/>
  <c r="A20" i="1"/>
  <c r="M20" i="1"/>
  <c r="A21" i="1"/>
  <c r="M21" i="1"/>
  <c r="A22" i="1"/>
  <c r="M22" i="1"/>
  <c r="A23" i="1"/>
  <c r="M23" i="1"/>
  <c r="C75" i="13"/>
  <c r="C74" i="13"/>
  <c r="C73" i="13"/>
  <c r="C72" i="13"/>
  <c r="C62" i="13"/>
  <c r="C61" i="13"/>
  <c r="C60" i="13"/>
  <c r="C59" i="13"/>
  <c r="C58" i="13"/>
  <c r="C57" i="13"/>
  <c r="C56" i="13"/>
  <c r="C55" i="13"/>
  <c r="C54" i="13"/>
  <c r="C45" i="13"/>
  <c r="C41" i="13"/>
  <c r="C40" i="13"/>
  <c r="C39" i="13"/>
  <c r="C38" i="13"/>
  <c r="C37" i="13"/>
  <c r="C36" i="13"/>
  <c r="C35" i="13"/>
  <c r="C34" i="13"/>
  <c r="C27" i="13"/>
  <c r="C26" i="13"/>
  <c r="C25" i="13"/>
  <c r="C24" i="13"/>
  <c r="C23" i="13"/>
  <c r="C22" i="13"/>
  <c r="C15" i="13"/>
  <c r="C14" i="13"/>
  <c r="C52" i="13"/>
  <c r="C51" i="13"/>
  <c r="C50" i="13"/>
  <c r="C49" i="13"/>
  <c r="C48" i="13"/>
  <c r="C32" i="13"/>
  <c r="C31" i="13"/>
  <c r="C30" i="13"/>
  <c r="C20" i="13"/>
  <c r="C19" i="13"/>
  <c r="C18" i="13"/>
  <c r="C12" i="13"/>
  <c r="C11" i="13"/>
  <c r="C10" i="13"/>
  <c r="B8" i="13"/>
  <c r="B7" i="13" s="1"/>
  <c r="B5" i="13" s="1"/>
  <c r="B16" i="13"/>
  <c r="B28" i="13"/>
  <c r="B46" i="13"/>
  <c r="I70" i="13"/>
  <c r="I69" i="13"/>
  <c r="J30" i="13" l="1"/>
  <c r="I72" i="13"/>
  <c r="D6" i="12" l="1"/>
  <c r="C3" i="13"/>
  <c r="C4" i="13"/>
  <c r="C2" i="13"/>
  <c r="C1" i="13"/>
  <c r="B14" i="14" l="1"/>
  <c r="B13" i="14"/>
  <c r="B12" i="14"/>
  <c r="B11" i="14"/>
  <c r="B10" i="14"/>
  <c r="A10" i="14"/>
  <c r="B9" i="14"/>
  <c r="A9" i="14"/>
  <c r="B8" i="14"/>
  <c r="A8" i="14"/>
  <c r="B7" i="14"/>
  <c r="A7" i="14"/>
  <c r="B6" i="14"/>
  <c r="A6" i="14"/>
  <c r="B5" i="14"/>
  <c r="A5" i="14"/>
  <c r="B4" i="14"/>
  <c r="A4" i="14"/>
  <c r="B3" i="14"/>
  <c r="A3" i="14"/>
  <c r="B2" i="14"/>
  <c r="A2" i="14"/>
  <c r="I36" i="13"/>
  <c r="I35" i="13"/>
  <c r="I34" i="13"/>
  <c r="I33" i="13"/>
  <c r="N32" i="13"/>
  <c r="I31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N12" i="13"/>
  <c r="N11" i="13"/>
  <c r="I11" i="13"/>
  <c r="I10" i="13"/>
  <c r="I9" i="13"/>
  <c r="I8" i="13"/>
  <c r="I7" i="13"/>
  <c r="N6" i="13"/>
  <c r="D11" i="12"/>
  <c r="D10" i="12"/>
  <c r="D9" i="12"/>
  <c r="D8" i="12"/>
  <c r="D7" i="12"/>
  <c r="D5" i="12"/>
  <c r="D4" i="12"/>
  <c r="J15" i="13" l="1"/>
  <c r="K15" i="13" s="1"/>
  <c r="C13" i="13"/>
  <c r="J8" i="13"/>
  <c r="K8" i="13" s="1"/>
  <c r="J27" i="13"/>
  <c r="K27" i="13" s="1"/>
  <c r="I12" i="13"/>
  <c r="C17" i="13"/>
  <c r="C9" i="13"/>
  <c r="J13" i="13"/>
  <c r="K13" i="13" s="1"/>
  <c r="I6" i="13"/>
  <c r="J7" i="13"/>
  <c r="I32" i="13"/>
  <c r="C29" i="13" l="1"/>
  <c r="J17" i="13"/>
  <c r="K17" i="13" s="1"/>
  <c r="J23" i="13"/>
  <c r="K23" i="13" s="1"/>
  <c r="I37" i="13"/>
  <c r="I4" i="13" s="1"/>
  <c r="J10" i="13"/>
  <c r="K10" i="13" s="1"/>
  <c r="J9" i="13"/>
  <c r="K9" i="13" s="1"/>
  <c r="J11" i="13"/>
  <c r="K11" i="13" s="1"/>
  <c r="C8" i="13"/>
  <c r="K7" i="13"/>
  <c r="M32" i="13" l="1"/>
  <c r="J18" i="13"/>
  <c r="K18" i="13" s="1"/>
  <c r="M11" i="13"/>
  <c r="M6" i="13"/>
  <c r="M12" i="13"/>
  <c r="K6" i="13"/>
  <c r="C47" i="13"/>
  <c r="J6" i="13"/>
  <c r="G61" i="12"/>
  <c r="H2" i="12" s="1"/>
  <c r="J47" i="13" l="1"/>
  <c r="N2" i="1"/>
  <c r="J29" i="13"/>
  <c r="K29" i="13" s="1"/>
  <c r="J19" i="13"/>
  <c r="K19" i="13" s="1"/>
  <c r="J24" i="13"/>
  <c r="K24" i="13" s="1"/>
  <c r="J28" i="13"/>
  <c r="K28" i="13" s="1"/>
  <c r="J25" i="13"/>
  <c r="K25" i="13" s="1"/>
  <c r="J20" i="13" l="1"/>
  <c r="K20" i="13" s="1"/>
  <c r="J26" i="13"/>
  <c r="K26" i="13" s="1"/>
  <c r="J16" i="13"/>
  <c r="K16" i="13" s="1"/>
  <c r="J14" i="13" l="1"/>
  <c r="K14" i="13" s="1"/>
  <c r="J21" i="13"/>
  <c r="K21" i="13" s="1"/>
  <c r="C21" i="13"/>
  <c r="C16" i="13" s="1"/>
  <c r="E26" i="13" s="1"/>
  <c r="J22" i="13" l="1"/>
  <c r="K22" i="13" s="1"/>
  <c r="J31" i="13" l="1"/>
  <c r="K31" i="13" s="1"/>
  <c r="K30" i="13" l="1"/>
  <c r="K12" i="13" s="1"/>
  <c r="J33" i="13"/>
  <c r="K33" i="13" s="1"/>
  <c r="C53" i="13"/>
  <c r="C33" i="13"/>
  <c r="C28" i="13" s="1"/>
  <c r="J12" i="13" l="1"/>
  <c r="J34" i="13"/>
  <c r="K34" i="13" s="1"/>
  <c r="J36" i="13" l="1"/>
  <c r="K36" i="13" s="1"/>
  <c r="N66" i="1" l="1"/>
  <c r="J35" i="13"/>
  <c r="C71" i="13"/>
  <c r="C46" i="13" s="1"/>
  <c r="C7" i="13" s="1"/>
  <c r="H1" i="12" l="1"/>
  <c r="H3" i="12" s="1"/>
  <c r="N1" i="1"/>
  <c r="N3" i="1" s="1"/>
  <c r="J46" i="13"/>
  <c r="J48" i="13" s="1"/>
  <c r="E8" i="13"/>
  <c r="C5" i="13"/>
  <c r="E16" i="13"/>
  <c r="E28" i="13"/>
  <c r="J32" i="13"/>
  <c r="J37" i="13" s="1"/>
  <c r="K35" i="13"/>
  <c r="K32" i="13" s="1"/>
  <c r="K37" i="13" s="1"/>
  <c r="J4" i="13" l="1"/>
  <c r="K4" i="13" s="1"/>
  <c r="J5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</authors>
  <commentList>
    <comment ref="K37" authorId="0" shapeId="0" xr:uid="{187EFF8D-AD97-4B66-BE27-8ACA8418A285}">
      <text>
        <r>
          <rPr>
            <sz val="9"/>
            <color indexed="81"/>
            <rFont val="Tahoma"/>
            <family val="2"/>
            <charset val="238"/>
          </rPr>
          <t>Negatív érték esetén túlköltés,
pozitív érték esetén alulköltés történt.</t>
        </r>
      </text>
    </comment>
  </commentList>
</comments>
</file>

<file path=xl/sharedStrings.xml><?xml version="1.0" encoding="utf-8"?>
<sst xmlns="http://schemas.openxmlformats.org/spreadsheetml/2006/main" count="302" uniqueCount="159">
  <si>
    <t>KITÖLTÉSI ÚTMUTATÓ</t>
  </si>
  <si>
    <t>Az egyes lépések sorrendjére ügyeljünk, az alábbi sorrendben kell a kitöltést megtenni:</t>
  </si>
  <si>
    <t>A többi munkalapon ezek az alapadatok már automatikusan megjelennek, nem kell többször beírni sehova.</t>
  </si>
  <si>
    <t>a)</t>
  </si>
  <si>
    <t>b)</t>
  </si>
  <si>
    <t>c)</t>
  </si>
  <si>
    <t>Ügyeljünk rá, hogy minden költséggel/számlával kapcsolatosan minden adatmezőt töltsünk ki! Ha megkezdünk egy sort, abban minden adatcella legyen kitöltve.</t>
  </si>
  <si>
    <t>d)</t>
  </si>
  <si>
    <t>Az elszámolni kívánt számlák, teljesítések és kifizetések dátuma a Támogatott Tevékenység időtartamára KELL ESSEN. Amennyiben nem biztos a dátumokban, ellenőrizze a Támogatási Szerződést!</t>
  </si>
  <si>
    <t>e)</t>
  </si>
  <si>
    <t>f)</t>
  </si>
  <si>
    <t>g)</t>
  </si>
  <si>
    <t>A nem használt sorok elrejthetők vagy törölhetők, hogy a nyomtatás terjedelme minél kisebb legyen.</t>
  </si>
  <si>
    <t>TERV és TÉNY ADATOK ELLENŐRZÉSE</t>
  </si>
  <si>
    <t>Projekt azonosítószáma:</t>
  </si>
  <si>
    <t>Nyomtatáskor van lehetőség a fel nem használt sorok elrejtésére vagy törlésére, így csökkenthető a nyomtatás terjedelme.</t>
  </si>
  <si>
    <t>A támogatás tárgya:</t>
  </si>
  <si>
    <t>Tevékenység Időtartama</t>
  </si>
  <si>
    <t>ÁFA levonási joggal rendelkezik:</t>
  </si>
  <si>
    <t>Szerződésben meghatározott támogatási összeg:</t>
  </si>
  <si>
    <t>Kedvezményezett neve:</t>
  </si>
  <si>
    <t>Kedvezményezett képviselője:</t>
  </si>
  <si>
    <t>Jelen elszámolás összeállítójának neve, telefonszáma, e-mailcíme:</t>
  </si>
  <si>
    <t>1. BLOKK - I. PROJEKTMENEDZSMENT</t>
  </si>
  <si>
    <t>Sorszám</t>
  </si>
  <si>
    <t>Költségkategória 
(fősor)</t>
  </si>
  <si>
    <t>Költségelem megnevezése</t>
  </si>
  <si>
    <t>Számla kiállításának dátuma</t>
  </si>
  <si>
    <t>Teljesítés dátuma</t>
  </si>
  <si>
    <t>Számla kifizetésének dátuma</t>
  </si>
  <si>
    <t>Szállító / Kiállító adószáma</t>
  </si>
  <si>
    <t>Termék/szolgáltatás megnevezése - gazdasági esemény rövid leírása</t>
  </si>
  <si>
    <t>Nettó összeg</t>
  </si>
  <si>
    <t>Bruttó összeg</t>
  </si>
  <si>
    <t>TÁMOGATÁS 
terhére 
elszámolni kívánt 
összeg</t>
  </si>
  <si>
    <t>Sorok beszúrására az egyes blokkokban van lehetőség, de az utolsó blokk utáni sor maradjon üresen!</t>
  </si>
  <si>
    <t>2. BLOKK - II. ADMINISZTRÁCIÓ</t>
  </si>
  <si>
    <t>3. BLOKK - III. PR-KOMMUNIKÁCIÓ</t>
  </si>
  <si>
    <t>4. BLOKK - IV. SZAKMAI TARTALOM</t>
  </si>
  <si>
    <t>MINDÖSSZESEN</t>
  </si>
  <si>
    <t>Nyilatkozat:</t>
  </si>
  <si>
    <t>Kelt:</t>
  </si>
  <si>
    <t>…..............................................................................</t>
  </si>
  <si>
    <t>cégszerű aláírás</t>
  </si>
  <si>
    <t xml:space="preserve">Hatályos Támogatási  Szerződés szerinti tevékenység időtartama: </t>
  </si>
  <si>
    <t>Tevékenység vagy megbízási szerződés
kezdete</t>
  </si>
  <si>
    <t>Tevékenység vagy megbízási szerződés
vége</t>
  </si>
  <si>
    <t xml:space="preserve">Résztvevő(k)
létszáma </t>
  </si>
  <si>
    <t>Bruttó bér/juttatás/díj/ járulék összege</t>
  </si>
  <si>
    <t>Kifizetés
dátuma</t>
  </si>
  <si>
    <t>A béreket havonta szükséges kimutatni, kifizetésenként, a kitöltési útmutató 4. pontja szerint.</t>
  </si>
  <si>
    <t xml:space="preserve">Pályázó szervezet neve: </t>
  </si>
  <si>
    <t>A Támogatási Szerződés szerinti átcsoportosítás ellenőrzése:</t>
  </si>
  <si>
    <t>Pályázati projekt címe:</t>
  </si>
  <si>
    <t>Támogatási időszak:</t>
  </si>
  <si>
    <t>Átcsoportosítás megengedett maximális mértéke:</t>
  </si>
  <si>
    <t>Kapcsolattartó neve, email címe:</t>
  </si>
  <si>
    <t>Támogatás összesen:</t>
  </si>
  <si>
    <t>Igényelt támogatási összeg:</t>
  </si>
  <si>
    <t>Költségtétel / költségelemek</t>
  </si>
  <si>
    <t>TERV</t>
  </si>
  <si>
    <t>TÉNY</t>
  </si>
  <si>
    <t>ELTÉRÉS</t>
  </si>
  <si>
    <t>Költségelemek</t>
  </si>
  <si>
    <t>1. Személyi jellegű kiadások (költségtétel)</t>
  </si>
  <si>
    <t>max</t>
  </si>
  <si>
    <t>Bruttó bér (egyszerűsített foglalkoztatás díja)</t>
  </si>
  <si>
    <t>I. PROJEKTMENEDZSMENT</t>
  </si>
  <si>
    <t>max. 10%</t>
  </si>
  <si>
    <t>Megbízási díj bérszámfejtett</t>
  </si>
  <si>
    <t>Személyi jellegű kiadások</t>
  </si>
  <si>
    <t>Pályadíjak, versenydíjak</t>
  </si>
  <si>
    <t>Napidíj (szakmai megvalósítók)</t>
  </si>
  <si>
    <t>2. Bér jellegű költségek járulékai (költségtétel)</t>
  </si>
  <si>
    <t>Bér jellegű költségek járulékai</t>
  </si>
  <si>
    <t>3. Dologi kiadások és szolgáltatások (költségtétel)</t>
  </si>
  <si>
    <t>Dologi kiadások és szolgáltatások díja</t>
  </si>
  <si>
    <t>Anyagjellegű költségek</t>
  </si>
  <si>
    <t>Kis értékű eszközök</t>
  </si>
  <si>
    <t>Szolgáltatási költségek számlás kifizetéssel</t>
  </si>
  <si>
    <t>Üzemeltetési anyag</t>
  </si>
  <si>
    <t>II. ADMINISZTRÁCIÓ</t>
  </si>
  <si>
    <t>max. 5%</t>
  </si>
  <si>
    <t>Szóróanyag, logózott ajándéktárgyak stb.</t>
  </si>
  <si>
    <t>Közüzemi díjak</t>
  </si>
  <si>
    <t>Bérleti díjak</t>
  </si>
  <si>
    <t>Utazási költség, szakmai megvalósítók</t>
  </si>
  <si>
    <t>Eszköz szállítási szolgáltatás</t>
  </si>
  <si>
    <t>Karbantartási, kisjavítási szolgáltatás</t>
  </si>
  <si>
    <t>Anyagjellegű költségek (irodaszer)</t>
  </si>
  <si>
    <t>Szállásdíjak</t>
  </si>
  <si>
    <t>Kis értékű irodai eszközök</t>
  </si>
  <si>
    <t>Szolgáltatási költségek</t>
  </si>
  <si>
    <t>Könyvvizsgálat díja</t>
  </si>
  <si>
    <t>Jogi szolgáltatások</t>
  </si>
  <si>
    <t>adminisztrációs költségkeret max. 20%-a</t>
  </si>
  <si>
    <t>Hatósági díj</t>
  </si>
  <si>
    <t>Reklámfelületek vásárlása</t>
  </si>
  <si>
    <t>III. PR-KOMMUNIKÁCIÓ</t>
  </si>
  <si>
    <t>Honlapfejlesztés költsége</t>
  </si>
  <si>
    <t>Marketing szolgáltatások vásárlása</t>
  </si>
  <si>
    <t>Egyéb szolgáltatások</t>
  </si>
  <si>
    <t>Reprezentáció</t>
  </si>
  <si>
    <t>4. Beruházási és felhalmozási kiadások (költségtétel)</t>
  </si>
  <si>
    <t>Gépek, berendezések, felszerelések</t>
  </si>
  <si>
    <t>Szellemi termékek, vagyoni értékű jogok</t>
  </si>
  <si>
    <t>Jogdíjak</t>
  </si>
  <si>
    <t>KIADÁSOK ÖSSZESEN (1+2+3+4):</t>
  </si>
  <si>
    <t>Kis értékű eszközök (pl. molinó)</t>
  </si>
  <si>
    <t>Sor beszúrás lehetséges ITT, amennyiben a jóváhagyott költségvetésben több tétel került feltüntetésre.</t>
  </si>
  <si>
    <t>IV. SZAKMAI TARTALOM</t>
  </si>
  <si>
    <t>TÁMOGATÁS terhére elszámolt költség ÖSSZESEN:</t>
  </si>
  <si>
    <t>ELTÉRÉS a fenti összesítő táblázat (KIADÁSOK ÖSSZESEN) és az egyes munkalapokon részletezett költségek között:</t>
  </si>
  <si>
    <r>
      <t xml:space="preserve">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TERV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</si>
  <si>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A TERV táblázatban (B oszlopban) szereplő összes költség:</t>
  </si>
  <si>
    <t>Beruházási és felhalmozási kiadások</t>
  </si>
  <si>
    <t>A Támogatási Szerződés szerinti támogatási összeg:</t>
  </si>
  <si>
    <t>ELTÉRÉS a B oszlopba felvitt TERV költségek és a Támogatási Szerződés szerinti összeg között:</t>
  </si>
  <si>
    <t>Amennyiben itt, az ELTÉRÉS cellájában nem nulla szerepel, kérjük, ellenőrizze a felvitt terv adatokat!</t>
  </si>
  <si>
    <t>PR-KOMMUNIKÁCIÓ - 
Dologi kiadások és szolgáltatások</t>
  </si>
  <si>
    <t>SZAKMAI TARTALOM - 
Dologi kiadások és szolgáltatások &amp; 
Beruházási és felhalmozási kiadások</t>
  </si>
  <si>
    <t>ÁFA levonási joggal rendelkezik</t>
  </si>
  <si>
    <t>igen</t>
  </si>
  <si>
    <t>nem</t>
  </si>
  <si>
    <t>igen, de nem kíván élni vele</t>
  </si>
  <si>
    <r>
      <t xml:space="preserve">II.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TÉNY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</si>
  <si>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ELSZÁMOLÁS ÖSSZ.:</t>
  </si>
  <si>
    <t>Dologi költségek ÖSSZESEN</t>
  </si>
  <si>
    <t>Személyi költségek ÖSSZESEN</t>
  </si>
  <si>
    <t>KIZÁRÓLAG bérek, és bér jellegű egyéb kifizetések kerülhetnek jelen bérösszesítőre. Számlás szolgáltatásokat (még ha bér jellegű is) a dologi költségek munkalapon szükséges elszámolni.
Sorok beszúrására az egyes blokkokban van lehetőség, de az utolsó blokk utáni sor maradjon üresen!</t>
  </si>
  <si>
    <t>Alulírott, mint a Kedvezményezett képviselője büntetőjogi felelősségem tudatában kijelentem, hogy
a) a számlaösszesítő(k)ben szereplő adatok a valóságnak megfelelnek,  
b) a számlaösszesítő(k)ben szereplő költségek a jelzett időpontban kifizetésre kerültek és az összesítőben szereplő költségek a projekt érdekében merültek fel, más támogatás terhére nem kerültek és a jövőben sem kerülnek elszámolásra,
c) a számlaösszesítő(k)ben szereplő tételek elszámolási bizonylatainak eredeti példánya záradékolásra került.</t>
  </si>
  <si>
    <t>Dologi költségek ÖSSZ.:</t>
  </si>
  <si>
    <t>Személyi költségek ÖSSZ.:</t>
  </si>
  <si>
    <t>Igény szerint sorok beszúrására van lehetőség, de mindenképp az egyes blokkokon belül. Az összesítő sor fölé ne szúrjunk be sort!</t>
  </si>
  <si>
    <t>A támogatás terhére ÁFA levonási jog érvényesítése esetén maximum a nettó összeg számolható el. Ha az ÁFA levonást nem érvényesítjük, akkor a támogatás terhére maximum a bruttó összeg számolható el. Nem megfelelő összeg megadása esetén hibaüzenet jelenik meg.
Az ÁFA-jogosultságon nem változtathat! A pályázat során megadott módon kell az ÁFÁ-t figyelembe venni. Amennyiben az ÁFA-levonási jogban változás áll be, azt 8 napon belül köteles jelenteni a Támogató felé!</t>
  </si>
  <si>
    <t>KULTURÁLIS-MŰVÉSZETI SZÁMLAÖSSZESÍTŐ I. - Dologi költségek</t>
  </si>
  <si>
    <t>KULTURÁLIS-MŰVÉSZETI SZÁMLAÖSSZESÍTŐ II. - Személyi költségek</t>
  </si>
  <si>
    <t>Ezen a munkalapon kizárólag a
B oszlop szerkeszthető, illetve az egyéb szolgáltatások megnevezése (fehérrel jelölve az A oszlopban).</t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</si>
  <si>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munkalapon az alapadatokat töltsük ki. A 2-9. sorban kért adatmezőkben minden cellát ki kell tölteni! Az "ÁFA levonási joggal rendelkezik" mezőnél a legördülő listából válasszuk ki a megfelelőt. 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</si>
  <si>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felmerült, elszámolni kívánt költségek feltüntetésénél az alábbiakra kell ügyelni: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</si>
  <si>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munkalapon a béreket havonta szükséges kimutatni, kifizetésenként. Lehetőség van több munkavállaló bérét egy sorban elszámolni.
A járulékokat külön sorba - a bérekhez hasonlóan - a legördülő menüből kiválasztva kell felvinni; ez esetben is választható az összevont vagy munkavállalónkénti kimutatás.
Megbízási díj esetén a megbízási szerződéssel összhangban, teljesítésenként szükséges a kifizetéseket felvezetni.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</si>
  <si>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jobb felső sarokban, szürke mezőkben szereplő összegek automatikusan számolódnak, azokat nem kell kitölteni!</t>
    </r>
  </si>
  <si>
    <r>
      <t xml:space="preserve">Az elszámolás korlátait csak azután kell ellenőrizni, hogy az összes, elszámolni kívánt költséget feltüntettük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munkalapokon. Ellenkező esetben téves adatok jelennek meg az ellenőrző cellákban. Az ellenőrző cellák megfelelő működéséhez elengedhetetlen a TERV számok helyessége is!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</si>
  <si>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végén, a beillesztett terv ellenőrzése (I. Kontroll a TERV számokhoz) szerepel. A támogatási összegnek meg kell egyeznie a B oszlopba felvitt költségek összegével. Amennyiben az </t>
    </r>
    <r>
      <rPr>
        <b/>
        <sz val="11"/>
        <rFont val="Calibri Light"/>
        <family val="2"/>
        <charset val="238"/>
        <scheme val="major"/>
      </rPr>
      <t>I72</t>
    </r>
    <r>
      <rPr>
        <sz val="11"/>
        <rFont val="Calibri Light"/>
        <family val="2"/>
        <charset val="238"/>
        <scheme val="major"/>
      </rPr>
      <t>-es cellában eltérést tapasztal, kérjük, ellenőrizze a felvitt terv adatokat és ügyeljen a dokumentumok közötti összhang megteremtésére!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</si>
  <si>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</t>
    </r>
    <r>
      <rPr>
        <b/>
        <sz val="11"/>
        <rFont val="Calibri Light"/>
        <family val="2"/>
        <charset val="238"/>
        <scheme val="major"/>
      </rPr>
      <t>J50</t>
    </r>
    <r>
      <rPr>
        <sz val="11"/>
        <rFont val="Calibri Light"/>
        <family val="2"/>
        <charset val="238"/>
        <scheme val="major"/>
      </rPr>
      <t xml:space="preserve">-es celláját (II. Kontroll a TÉNY számokhoz) ellenőrizni szükséges, ami megmutatja az esetleges eltérést a részletezett és az összesített költségek között. Amennyiben az itt megjelenő összeg nem nulla,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költségkategória és/vagy költségelem oszlopokat (B és C) ellenőrizni és kitölteni szükséges!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</si>
  <si>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a Támogatási Szerződésben meghatározott költségkorlátok ellenőrzésére szolgál. Amennyiben valamelyik korlátozást túlléptük, a </t>
    </r>
    <r>
      <rPr>
        <b/>
        <sz val="11"/>
        <rFont val="Calibri Light"/>
        <family val="2"/>
        <charset val="238"/>
        <scheme val="major"/>
      </rPr>
      <t>C</t>
    </r>
    <r>
      <rPr>
        <sz val="11"/>
        <rFont val="Calibri Light"/>
        <family val="2"/>
        <charset val="238"/>
        <scheme val="major"/>
      </rPr>
      <t xml:space="preserve"> oszlop érintett cellája piros lesz, így könnyedén látható válik, hogy a korlátokat túlléptük. A korlátozáson felül eső összeg elszámolására nincs lehetőség.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</si>
  <si>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jobb oldali táblázata a Támogatási Szerződés szerint megengedett átcsoportosítás ellenőrzésére szolgál. Amennyiben túllépi az átcsoportosítás megengedett mértékét, a </t>
    </r>
    <r>
      <rPr>
        <b/>
        <sz val="11"/>
        <rFont val="Calibri Light"/>
        <family val="2"/>
        <charset val="238"/>
        <scheme val="major"/>
      </rPr>
      <t>K</t>
    </r>
    <r>
      <rPr>
        <sz val="11"/>
        <rFont val="Calibri Light"/>
        <family val="2"/>
        <charset val="238"/>
        <scheme val="major"/>
      </rPr>
      <t xml:space="preserve"> oszlopban piros mezők figyelmeztetik erre. Ez esetben szerződés módosítást szükséges kezdeményezni!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</si>
  <si>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munkalapot kérjük, NE nyomtassa ki! 
Amennyiben csak számlákat kívánnak elszámolni, a 0 Ft-os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munkalapot sem szükséges kinyomtatni!</t>
    </r>
  </si>
  <si>
    <r>
      <t xml:space="preserve">A </t>
    </r>
    <r>
      <rPr>
        <i/>
        <sz val="11"/>
        <rFont val="Calibri Light"/>
        <family val="2"/>
        <charset val="238"/>
        <scheme val="major"/>
      </rPr>
      <t>"költségkategória (fősor)"</t>
    </r>
    <r>
      <rPr>
        <sz val="11"/>
        <rFont val="Calibri Light"/>
        <family val="2"/>
        <charset val="238"/>
        <scheme val="major"/>
      </rPr>
      <t xml:space="preserve"> és a </t>
    </r>
    <r>
      <rPr>
        <i/>
        <sz val="11"/>
        <rFont val="Calibri Light"/>
        <family val="2"/>
        <charset val="238"/>
        <scheme val="major"/>
      </rPr>
      <t>"költségelem megnevezése"</t>
    </r>
    <r>
      <rPr>
        <sz val="11"/>
        <rFont val="Calibri Light"/>
        <family val="2"/>
        <charset val="238"/>
        <scheme val="major"/>
      </rPr>
      <t xml:space="preserve"> oszlopokban (B és C) a megnevezéseket legördülő listából kell választani. Ne próbáljunk ide szabadszavas válaszokat írni és mindenképp ezzel a 2 oszloppal kezdjük a számlaadatok bevitelét!
Figyeljünk arra, hogy az egyéb szolgáltatások esetében az "elszámolás összesítő" munkalap A oszlopának fehér celláiban részletezett megnevezéseket nem lehet kiválasztani a legördülő listából, hanem minden ide tartozó költséghez csak az "egyéb szolgáltatások" megnevezés választható ki.</t>
    </r>
  </si>
  <si>
    <r>
      <t xml:space="preserve">Minden költségnél/számlánál határozzuk meg előre, hogy melyik költségkategóriához, vagyis „blokkhoz“ tartozik </t>
    </r>
    <r>
      <rPr>
        <i/>
        <sz val="11"/>
        <rFont val="Calibri Light"/>
        <family val="2"/>
        <charset val="238"/>
        <scheme val="major"/>
      </rPr>
      <t>(Projektmenedzsment, Adminisztráció, PR-Kommunikáció, Szakmai tartalom)</t>
    </r>
    <r>
      <rPr>
        <sz val="11"/>
        <rFont val="Calibri Light"/>
        <family val="2"/>
        <charset val="238"/>
        <scheme val="major"/>
      </rPr>
      <t>. Ezt követően a megfelelő blokkba vigyük fel a költség adatait.</t>
    </r>
  </si>
  <si>
    <t>Amennyiben itt, az ELTÉRÉS cellájában nem nulla szerepel, a számlaösszesítő és/vagy bérösszesítő munkalapokon a költségkategória és/vagy költségelem oszlopokat (B és C) ellenőrizni és kitölteni szükséges!</t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</si>
  <si>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 oszlopába illesszük be a hatályos támogatás pénzügyi tervét.
Ezt Ctrl+C és Ctrl+V paranccsal értékként beillesztve vagy az összegeket kézzel beírva tehetjük meg. Amennyiben az eredeti költségvetés sémájában nem történt változtatás (pl. plusz sor beszúrása), akár az egész oszlopot kijelölve is megtehetjük a terv beillesztését. Ezt a lépést akkor is végezzük el, ha még messze a projektzárás vagy nincs meg az összes számla.
Az egyéb szolgáltatások részletezésénél a megnevezések kitölthetők. Nem kötelező, elegendő összesített számot beírni az egyéb szolgáltatások sorába.
Szükség esetén van lehetőség sorok beszúrására az egyéb szolgáltatások részletezésénél, de ez esetben ügyeljünk arra, hogy a pénzügyi terv beillesztése helyes legyen, ne csússzanak el a sorok!</t>
    </r>
  </si>
  <si>
    <t>Dologi költségek - összes költség:</t>
  </si>
  <si>
    <t>Személyi költségek - összes költség:</t>
  </si>
  <si>
    <r>
      <t xml:space="preserve">Hatályos Támogatási  Szerződés szerinti tevékenység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</si>
  <si>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r>
      <t xml:space="preserve">Hatályos Támogatási  Szerződés szerinti tevékenység </t>
    </r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>:</t>
    </r>
  </si>
  <si>
    <t>Számla
sorszáma</t>
  </si>
  <si>
    <t>Szállító / 
Kiállító neve</t>
  </si>
  <si>
    <t>ÁFA
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</si>
</sst>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;\-0;;@"/>
    <numFmt numFmtId="166" formatCode="#,##0\ &quot;Ft&quot;"/>
    <numFmt numFmtId="167" formatCode="#,##0\ &quot;Ft&quot;;\-#,##0\ &quot;Ft&quot;;;@"/>
  </numFmts>
  <fonts count="3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u/>
      <sz val="11"/>
      <color theme="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i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i/>
      <sz val="11"/>
      <color rgb="FF0070C0"/>
      <name val="Calibri Light"/>
      <family val="2"/>
      <charset val="238"/>
      <scheme val="major"/>
    </font>
    <font>
      <b/>
      <i/>
      <u/>
      <sz val="11"/>
      <color rgb="FF0070C0"/>
      <name val="Calibri Light"/>
      <family val="2"/>
      <charset val="238"/>
      <scheme val="major"/>
    </font>
    <font>
      <i/>
      <sz val="11"/>
      <color rgb="FF0070C0"/>
      <name val="Calibri Light"/>
      <family val="2"/>
      <charset val="238"/>
      <scheme val="major"/>
    </font>
    <font>
      <b/>
      <i/>
      <sz val="12"/>
      <color rgb="FF0070C0"/>
      <name val="Calibri Light"/>
      <family val="2"/>
      <charset val="238"/>
      <scheme val="major"/>
    </font>
    <font>
      <i/>
      <sz val="12"/>
      <color rgb="FF0070C0"/>
      <name val="Calibri Light"/>
      <family val="2"/>
      <charset val="238"/>
      <scheme val="major"/>
    </font>
    <font>
      <b/>
      <u/>
      <sz val="12"/>
      <color rgb="FF0070C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u/>
      <sz val="13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16" borderId="0" applyNumberFormat="0" applyBorder="0" applyAlignment="0" applyProtection="0"/>
  </cellStyleXfs>
  <cellXfs count="340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165" fontId="7" fillId="0" borderId="1" xfId="0" applyNumberFormat="1" applyFont="1" applyBorder="1" applyAlignment="1" applyProtection="1">
      <alignment vertical="center" wrapText="1"/>
      <protection locked="0"/>
    </xf>
    <xf numFmtId="165" fontId="10" fillId="6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0" fontId="11" fillId="9" borderId="41" xfId="0" applyFont="1" applyFill="1" applyBorder="1" applyAlignment="1" applyProtection="1">
      <alignment horizontal="left" vertical="center"/>
    </xf>
    <xf numFmtId="0" fontId="11" fillId="9" borderId="41" xfId="0" applyFont="1" applyFill="1" applyBorder="1" applyAlignment="1" applyProtection="1">
      <alignment horizontal="center" vertical="center" wrapText="1"/>
    </xf>
    <xf numFmtId="0" fontId="11" fillId="9" borderId="41" xfId="0" applyNumberFormat="1" applyFont="1" applyFill="1" applyBorder="1" applyAlignment="1" applyProtection="1">
      <alignment horizontal="center" vertical="center" wrapText="1"/>
    </xf>
    <xf numFmtId="3" fontId="11" fillId="9" borderId="41" xfId="0" applyNumberFormat="1" applyFont="1" applyFill="1" applyBorder="1" applyAlignment="1" applyProtection="1">
      <alignment horizontal="right" vertical="center"/>
    </xf>
    <xf numFmtId="3" fontId="11" fillId="9" borderId="42" xfId="0" applyNumberFormat="1" applyFont="1" applyFill="1" applyBorder="1" applyAlignment="1" applyProtection="1">
      <alignment horizontal="right" vertical="center"/>
    </xf>
    <xf numFmtId="165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center" vertical="center" wrapText="1"/>
    </xf>
    <xf numFmtId="165" fontId="7" fillId="6" borderId="1" xfId="0" applyNumberFormat="1" applyFont="1" applyFill="1" applyBorder="1" applyAlignment="1" applyProtection="1">
      <alignment horizontal="center" vertical="center" textRotation="90" wrapText="1"/>
    </xf>
    <xf numFmtId="165" fontId="10" fillId="6" borderId="1" xfId="0" applyNumberFormat="1" applyFont="1" applyFill="1" applyBorder="1" applyAlignment="1" applyProtection="1">
      <alignment horizontal="center" vertical="center" textRotation="90" wrapText="1"/>
    </xf>
    <xf numFmtId="165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2" fillId="10" borderId="21" xfId="0" applyFont="1" applyFill="1" applyBorder="1" applyAlignment="1" applyProtection="1">
      <alignment vertical="center"/>
    </xf>
    <xf numFmtId="0" fontId="12" fillId="10" borderId="41" xfId="0" applyFont="1" applyFill="1" applyBorder="1" applyAlignment="1" applyProtection="1">
      <alignment vertical="center"/>
    </xf>
    <xf numFmtId="3" fontId="12" fillId="11" borderId="45" xfId="0" applyNumberFormat="1" applyFont="1" applyFill="1" applyBorder="1" applyAlignment="1" applyProtection="1">
      <alignment horizontal="right" vertical="center"/>
    </xf>
    <xf numFmtId="3" fontId="10" fillId="9" borderId="41" xfId="0" applyNumberFormat="1" applyFont="1" applyFill="1" applyBorder="1" applyAlignment="1" applyProtection="1">
      <alignment horizontal="right" vertical="center"/>
    </xf>
    <xf numFmtId="14" fontId="11" fillId="9" borderId="42" xfId="0" applyNumberFormat="1" applyFont="1" applyFill="1" applyBorder="1" applyAlignment="1" applyProtection="1">
      <alignment horizontal="right" vertical="center"/>
    </xf>
    <xf numFmtId="14" fontId="10" fillId="6" borderId="1" xfId="0" applyNumberFormat="1" applyFont="1" applyFill="1" applyBorder="1" applyAlignment="1" applyProtection="1">
      <alignment horizontal="center" vertical="center" wrapText="1"/>
    </xf>
    <xf numFmtId="14" fontId="7" fillId="9" borderId="42" xfId="0" applyNumberFormat="1" applyFont="1" applyFill="1" applyBorder="1" applyAlignment="1" applyProtection="1">
      <alignment horizontal="center" vertical="center"/>
    </xf>
    <xf numFmtId="0" fontId="11" fillId="5" borderId="21" xfId="0" applyFont="1" applyFill="1" applyBorder="1" applyAlignment="1" applyProtection="1">
      <alignment horizontal="left" vertical="center"/>
    </xf>
    <xf numFmtId="0" fontId="11" fillId="5" borderId="41" xfId="0" applyFont="1" applyFill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3" fontId="10" fillId="0" borderId="48" xfId="0" applyNumberFormat="1" applyFont="1" applyBorder="1" applyAlignment="1" applyProtection="1">
      <alignment horizontal="right" vertical="center"/>
    </xf>
    <xf numFmtId="3" fontId="4" fillId="4" borderId="44" xfId="0" applyNumberFormat="1" applyFont="1" applyFill="1" applyBorder="1" applyAlignment="1" applyProtection="1">
      <alignment horizontal="right" vertical="center"/>
    </xf>
    <xf numFmtId="14" fontId="13" fillId="4" borderId="45" xfId="0" applyNumberFormat="1" applyFont="1" applyFill="1" applyBorder="1" applyAlignment="1" applyProtection="1">
      <alignment horizontal="center" vertical="center"/>
    </xf>
    <xf numFmtId="14" fontId="7" fillId="0" borderId="48" xfId="0" applyNumberFormat="1" applyFont="1" applyBorder="1" applyAlignment="1" applyProtection="1">
      <alignment horizontal="left" vertical="center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16" fillId="7" borderId="21" xfId="0" applyFont="1" applyFill="1" applyBorder="1" applyAlignment="1" applyProtection="1">
      <alignment horizontal="left" vertical="center" wrapText="1"/>
    </xf>
    <xf numFmtId="3" fontId="16" fillId="7" borderId="17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20" xfId="0" applyNumberFormat="1" applyFont="1" applyFill="1" applyBorder="1" applyAlignment="1" applyProtection="1">
      <alignment horizontal="center" vertical="center" wrapText="1"/>
    </xf>
    <xf numFmtId="0" fontId="20" fillId="8" borderId="21" xfId="0" applyFont="1" applyFill="1" applyBorder="1" applyAlignment="1" applyProtection="1">
      <alignment vertical="center" wrapText="1"/>
    </xf>
    <xf numFmtId="3" fontId="20" fillId="8" borderId="17" xfId="0" applyNumberFormat="1" applyFont="1" applyFill="1" applyBorder="1" applyAlignment="1" applyProtection="1">
      <alignment vertical="center" wrapText="1"/>
    </xf>
    <xf numFmtId="0" fontId="21" fillId="8" borderId="21" xfId="0" applyFont="1" applyFill="1" applyBorder="1" applyAlignment="1" applyProtection="1">
      <alignment vertical="center" wrapText="1"/>
    </xf>
    <xf numFmtId="3" fontId="21" fillId="8" borderId="17" xfId="0" applyNumberFormat="1" applyFont="1" applyFill="1" applyBorder="1" applyAlignment="1" applyProtection="1">
      <alignment vertical="center" wrapText="1"/>
      <protection locked="0"/>
    </xf>
    <xf numFmtId="3" fontId="21" fillId="8" borderId="20" xfId="0" applyNumberFormat="1" applyFont="1" applyFill="1" applyBorder="1" applyAlignment="1" applyProtection="1">
      <alignment vertical="center" wrapText="1"/>
    </xf>
    <xf numFmtId="3" fontId="22" fillId="0" borderId="24" xfId="0" applyNumberFormat="1" applyFont="1" applyBorder="1" applyAlignment="1" applyProtection="1">
      <alignment horizontal="right" vertical="center" wrapText="1"/>
      <protection locked="0"/>
    </xf>
    <xf numFmtId="3" fontId="22" fillId="0" borderId="25" xfId="0" applyNumberFormat="1" applyFont="1" applyBorder="1" applyAlignment="1" applyProtection="1">
      <alignment horizontal="right" vertical="center" wrapText="1"/>
      <protection locked="0"/>
    </xf>
    <xf numFmtId="3" fontId="22" fillId="0" borderId="25" xfId="0" applyNumberFormat="1" applyFont="1" applyBorder="1" applyAlignment="1" applyProtection="1">
      <alignment vertical="center" wrapText="1"/>
      <protection locked="0"/>
    </xf>
    <xf numFmtId="3" fontId="16" fillId="7" borderId="17" xfId="0" applyNumberFormat="1" applyFont="1" applyFill="1" applyBorder="1" applyAlignment="1" applyProtection="1">
      <alignment horizontal="center" vertical="center" wrapText="1"/>
    </xf>
    <xf numFmtId="3" fontId="22" fillId="0" borderId="35" xfId="0" applyNumberFormat="1" applyFont="1" applyBorder="1" applyAlignment="1" applyProtection="1">
      <alignment vertical="center" wrapText="1"/>
      <protection locked="0"/>
    </xf>
    <xf numFmtId="0" fontId="16" fillId="7" borderId="16" xfId="0" applyFont="1" applyFill="1" applyBorder="1" applyAlignment="1" applyProtection="1">
      <alignment horizontal="left" vertical="center" wrapText="1"/>
    </xf>
    <xf numFmtId="3" fontId="16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22" xfId="0" applyNumberFormat="1" applyFont="1" applyFill="1" applyBorder="1" applyAlignment="1" applyProtection="1">
      <alignment horizontal="center" vertical="center" wrapText="1"/>
    </xf>
    <xf numFmtId="3" fontId="22" fillId="0" borderId="36" xfId="0" applyNumberFormat="1" applyFont="1" applyBorder="1" applyAlignment="1" applyProtection="1">
      <alignment horizontal="right" vertical="center" wrapText="1"/>
      <protection locked="0"/>
    </xf>
    <xf numFmtId="3" fontId="22" fillId="0" borderId="25" xfId="0" applyNumberFormat="1" applyFont="1" applyBorder="1" applyAlignment="1" applyProtection="1">
      <alignment horizontal="right" vertical="center"/>
      <protection locked="0"/>
    </xf>
    <xf numFmtId="3" fontId="22" fillId="0" borderId="35" xfId="0" applyNumberFormat="1" applyFont="1" applyBorder="1" applyAlignment="1" applyProtection="1">
      <alignment horizontal="right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11" fillId="9" borderId="41" xfId="0" applyNumberFormat="1" applyFont="1" applyFill="1" applyBorder="1" applyAlignment="1" applyProtection="1">
      <alignment horizontal="center" vertical="center"/>
    </xf>
    <xf numFmtId="14" fontId="11" fillId="5" borderId="41" xfId="0" applyNumberFormat="1" applyFont="1" applyFill="1" applyBorder="1" applyAlignment="1" applyProtection="1">
      <alignment horizontal="center" vertical="center"/>
    </xf>
    <xf numFmtId="14" fontId="7" fillId="0" borderId="48" xfId="0" applyNumberFormat="1" applyFont="1" applyBorder="1" applyAlignment="1" applyProtection="1">
      <alignment horizontal="center" vertical="center"/>
    </xf>
    <xf numFmtId="0" fontId="12" fillId="10" borderId="41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3" fontId="6" fillId="2" borderId="0" xfId="0" applyNumberFormat="1" applyFont="1" applyFill="1" applyAlignment="1" applyProtection="1">
      <alignment vertical="center"/>
    </xf>
    <xf numFmtId="3" fontId="4" fillId="2" borderId="0" xfId="0" applyNumberFormat="1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vertical="center"/>
    </xf>
    <xf numFmtId="0" fontId="6" fillId="2" borderId="4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right" vertical="center"/>
    </xf>
    <xf numFmtId="14" fontId="6" fillId="2" borderId="0" xfId="0" applyNumberFormat="1" applyFont="1" applyFill="1" applyAlignment="1" applyProtection="1">
      <alignment horizontal="center" vertical="center"/>
    </xf>
    <xf numFmtId="0" fontId="7" fillId="0" borderId="48" xfId="0" applyFont="1" applyBorder="1" applyAlignment="1" applyProtection="1">
      <alignment horizontal="left" vertical="center"/>
    </xf>
    <xf numFmtId="14" fontId="4" fillId="2" borderId="0" xfId="0" applyNumberFormat="1" applyFont="1" applyFill="1" applyAlignment="1" applyProtection="1">
      <alignment horizontal="right" vertical="center"/>
    </xf>
    <xf numFmtId="14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right" vertical="center"/>
    </xf>
    <xf numFmtId="0" fontId="11" fillId="5" borderId="41" xfId="0" applyFont="1" applyFill="1" applyBorder="1" applyAlignment="1" applyProtection="1">
      <alignment horizontal="lef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6" fillId="3" borderId="61" xfId="0" applyNumberFormat="1" applyFont="1" applyFill="1" applyBorder="1" applyAlignment="1" applyProtection="1">
      <alignment horizontal="right" vertical="center"/>
    </xf>
    <xf numFmtId="3" fontId="6" fillId="3" borderId="64" xfId="0" applyNumberFormat="1" applyFont="1" applyFill="1" applyBorder="1" applyAlignment="1" applyProtection="1">
      <alignment horizontal="right" vertical="center"/>
    </xf>
    <xf numFmtId="0" fontId="4" fillId="0" borderId="39" xfId="0" applyFont="1" applyBorder="1" applyAlignment="1" applyProtection="1">
      <alignment horizontal="center" vertical="center" wrapText="1"/>
    </xf>
    <xf numFmtId="0" fontId="7" fillId="0" borderId="38" xfId="0" applyFont="1" applyBorder="1" applyAlignment="1">
      <alignment vertical="top" wrapText="1"/>
    </xf>
    <xf numFmtId="3" fontId="22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9" xfId="0" applyFont="1" applyBorder="1" applyAlignment="1" applyProtection="1">
      <alignment horizontal="center" vertical="top" wrapText="1"/>
    </xf>
    <xf numFmtId="0" fontId="6" fillId="12" borderId="1" xfId="0" applyFont="1" applyFill="1" applyBorder="1" applyAlignment="1" applyProtection="1">
      <alignment vertical="center"/>
    </xf>
    <xf numFmtId="0" fontId="6" fillId="12" borderId="66" xfId="0" applyFont="1" applyFill="1" applyBorder="1" applyAlignment="1" applyProtection="1">
      <alignment vertical="center"/>
    </xf>
    <xf numFmtId="0" fontId="22" fillId="12" borderId="14" xfId="0" applyFont="1" applyFill="1" applyBorder="1" applyAlignment="1" applyProtection="1">
      <alignment horizontal="left" vertical="center" wrapText="1"/>
    </xf>
    <xf numFmtId="0" fontId="22" fillId="12" borderId="23" xfId="0" applyFont="1" applyFill="1" applyBorder="1" applyAlignment="1" applyProtection="1">
      <alignment horizontal="left" vertical="center" wrapText="1"/>
    </xf>
    <xf numFmtId="3" fontId="22" fillId="12" borderId="15" xfId="0" applyNumberFormat="1" applyFont="1" applyFill="1" applyBorder="1" applyAlignment="1" applyProtection="1">
      <alignment horizontal="right" vertical="center" wrapText="1"/>
    </xf>
    <xf numFmtId="3" fontId="22" fillId="12" borderId="30" xfId="0" applyNumberFormat="1" applyFont="1" applyFill="1" applyBorder="1" applyAlignment="1" applyProtection="1">
      <alignment horizontal="right" vertical="center" wrapText="1"/>
    </xf>
    <xf numFmtId="0" fontId="22" fillId="12" borderId="27" xfId="0" applyFont="1" applyFill="1" applyBorder="1" applyAlignment="1" applyProtection="1">
      <alignment horizontal="left" vertical="center" wrapText="1"/>
    </xf>
    <xf numFmtId="0" fontId="11" fillId="12" borderId="0" xfId="0" applyFont="1" applyFill="1" applyAlignment="1" applyProtection="1">
      <alignment horizontal="center" vertical="center"/>
    </xf>
    <xf numFmtId="3" fontId="11" fillId="12" borderId="0" xfId="0" applyNumberFormat="1" applyFont="1" applyFill="1" applyAlignment="1" applyProtection="1">
      <alignment vertical="center"/>
    </xf>
    <xf numFmtId="0" fontId="18" fillId="12" borderId="0" xfId="0" applyFont="1" applyFill="1" applyAlignment="1" applyProtection="1">
      <alignment vertical="center"/>
    </xf>
    <xf numFmtId="0" fontId="13" fillId="12" borderId="0" xfId="0" applyFont="1" applyFill="1" applyAlignment="1" applyProtection="1">
      <alignment vertical="center"/>
    </xf>
    <xf numFmtId="0" fontId="10" fillId="12" borderId="0" xfId="0" applyFont="1" applyFill="1" applyAlignment="1" applyProtection="1">
      <alignment horizontal="center" vertical="center"/>
    </xf>
    <xf numFmtId="3" fontId="10" fillId="12" borderId="0" xfId="0" applyNumberFormat="1" applyFont="1" applyFill="1" applyAlignment="1" applyProtection="1">
      <alignment vertical="center"/>
    </xf>
    <xf numFmtId="0" fontId="19" fillId="12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vertical="center"/>
    </xf>
    <xf numFmtId="0" fontId="7" fillId="12" borderId="0" xfId="0" applyFont="1" applyFill="1" applyAlignment="1" applyProtection="1">
      <alignment horizontal="center" vertical="center"/>
    </xf>
    <xf numFmtId="0" fontId="6" fillId="12" borderId="0" xfId="0" applyFont="1" applyFill="1" applyAlignment="1" applyProtection="1">
      <alignment horizontal="center" vertical="center"/>
    </xf>
    <xf numFmtId="3" fontId="4" fillId="12" borderId="12" xfId="0" applyNumberFormat="1" applyFont="1" applyFill="1" applyBorder="1" applyAlignment="1" applyProtection="1">
      <alignment vertical="center" wrapText="1"/>
    </xf>
    <xf numFmtId="0" fontId="28" fillId="12" borderId="0" xfId="0" applyFont="1" applyFill="1" applyAlignment="1" applyProtection="1">
      <alignment vertical="center"/>
    </xf>
    <xf numFmtId="0" fontId="10" fillId="12" borderId="0" xfId="0" applyFont="1" applyFill="1" applyAlignment="1" applyProtection="1">
      <alignment vertical="center"/>
    </xf>
    <xf numFmtId="9" fontId="11" fillId="12" borderId="0" xfId="1" applyFont="1" applyFill="1" applyAlignment="1" applyProtection="1">
      <alignment horizontal="center" vertical="center"/>
    </xf>
    <xf numFmtId="3" fontId="6" fillId="12" borderId="0" xfId="0" applyNumberFormat="1" applyFont="1" applyFill="1" applyAlignment="1" applyProtection="1">
      <alignment vertical="center"/>
    </xf>
    <xf numFmtId="3" fontId="22" fillId="12" borderId="25" xfId="0" applyNumberFormat="1" applyFont="1" applyFill="1" applyBorder="1" applyAlignment="1" applyProtection="1">
      <alignment horizontal="right" vertical="center" wrapText="1"/>
    </xf>
    <xf numFmtId="165" fontId="6" fillId="12" borderId="7" xfId="0" applyNumberFormat="1" applyFont="1" applyFill="1" applyBorder="1" applyAlignment="1" applyProtection="1">
      <alignment horizontal="left" vertical="center"/>
    </xf>
    <xf numFmtId="165" fontId="6" fillId="12" borderId="7" xfId="0" applyNumberFormat="1" applyFont="1" applyFill="1" applyBorder="1" applyAlignment="1" applyProtection="1">
      <alignment vertical="center"/>
    </xf>
    <xf numFmtId="165" fontId="6" fillId="12" borderId="8" xfId="0" applyNumberFormat="1" applyFont="1" applyFill="1" applyBorder="1" applyAlignment="1" applyProtection="1">
      <alignment horizontal="left" vertical="center"/>
    </xf>
    <xf numFmtId="0" fontId="19" fillId="12" borderId="0" xfId="0" applyFont="1" applyFill="1" applyAlignment="1" applyProtection="1">
      <alignment vertical="center" wrapText="1"/>
    </xf>
    <xf numFmtId="3" fontId="22" fillId="12" borderId="31" xfId="0" applyNumberFormat="1" applyFont="1" applyFill="1" applyBorder="1" applyAlignment="1" applyProtection="1">
      <alignment horizontal="right" vertical="center" wrapText="1"/>
    </xf>
    <xf numFmtId="0" fontId="10" fillId="12" borderId="0" xfId="0" applyFont="1" applyFill="1" applyAlignment="1" applyProtection="1">
      <alignment horizontal="left" vertical="center"/>
    </xf>
    <xf numFmtId="3" fontId="6" fillId="12" borderId="0" xfId="0" applyNumberFormat="1" applyFont="1" applyFill="1" applyAlignment="1" applyProtection="1">
      <alignment vertical="center"/>
      <protection locked="0"/>
    </xf>
    <xf numFmtId="0" fontId="7" fillId="12" borderId="0" xfId="0" applyFont="1" applyFill="1" applyAlignment="1" applyProtection="1">
      <alignment vertical="center"/>
    </xf>
    <xf numFmtId="0" fontId="5" fillId="12" borderId="23" xfId="0" applyFont="1" applyFill="1" applyBorder="1" applyAlignment="1" applyProtection="1">
      <alignment horizontal="left" vertical="center" wrapText="1"/>
    </xf>
    <xf numFmtId="0" fontId="5" fillId="12" borderId="28" xfId="0" applyFont="1" applyFill="1" applyBorder="1" applyAlignment="1" applyProtection="1">
      <alignment horizontal="left" vertical="center" wrapText="1"/>
    </xf>
    <xf numFmtId="3" fontId="22" fillId="12" borderId="30" xfId="0" applyNumberFormat="1" applyFont="1" applyFill="1" applyBorder="1" applyAlignment="1" applyProtection="1">
      <alignment horizontal="right" vertical="center"/>
    </xf>
    <xf numFmtId="3" fontId="22" fillId="12" borderId="32" xfId="0" applyNumberFormat="1" applyFont="1" applyFill="1" applyBorder="1" applyAlignment="1" applyProtection="1">
      <alignment horizontal="right" vertical="center"/>
    </xf>
    <xf numFmtId="0" fontId="22" fillId="12" borderId="16" xfId="0" applyFont="1" applyFill="1" applyBorder="1" applyAlignment="1" applyProtection="1">
      <alignment vertical="center"/>
    </xf>
    <xf numFmtId="0" fontId="22" fillId="12" borderId="29" xfId="0" applyFont="1" applyFill="1" applyBorder="1" applyAlignment="1" applyProtection="1">
      <alignment horizontal="left" vertical="center" wrapText="1"/>
    </xf>
    <xf numFmtId="3" fontId="22" fillId="12" borderId="33" xfId="0" applyNumberFormat="1" applyFont="1" applyFill="1" applyBorder="1" applyAlignment="1" applyProtection="1">
      <alignment horizontal="right" vertical="center" wrapText="1"/>
    </xf>
    <xf numFmtId="0" fontId="22" fillId="12" borderId="28" xfId="0" applyFont="1" applyFill="1" applyBorder="1" applyAlignment="1" applyProtection="1">
      <alignment horizontal="left" vertical="center" wrapText="1"/>
    </xf>
    <xf numFmtId="3" fontId="22" fillId="12" borderId="30" xfId="0" applyNumberFormat="1" applyFont="1" applyFill="1" applyBorder="1" applyAlignment="1" applyProtection="1">
      <alignment vertical="center" wrapText="1"/>
    </xf>
    <xf numFmtId="3" fontId="22" fillId="12" borderId="32" xfId="0" applyNumberFormat="1" applyFont="1" applyFill="1" applyBorder="1" applyAlignment="1" applyProtection="1">
      <alignment vertical="center" wrapText="1"/>
    </xf>
    <xf numFmtId="3" fontId="23" fillId="12" borderId="0" xfId="0" applyNumberFormat="1" applyFont="1" applyFill="1" applyAlignment="1" applyProtection="1">
      <alignment vertical="center"/>
    </xf>
    <xf numFmtId="0" fontId="23" fillId="12" borderId="0" xfId="0" applyFont="1" applyFill="1" applyAlignment="1" applyProtection="1">
      <alignment vertical="center"/>
    </xf>
    <xf numFmtId="0" fontId="6" fillId="12" borderId="16" xfId="0" applyFont="1" applyFill="1" applyBorder="1" applyAlignment="1" applyProtection="1">
      <alignment vertical="center"/>
    </xf>
    <xf numFmtId="0" fontId="23" fillId="12" borderId="26" xfId="0" applyFont="1" applyFill="1" applyBorder="1" applyAlignment="1" applyProtection="1">
      <alignment horizontal="left" vertical="center"/>
    </xf>
    <xf numFmtId="3" fontId="6" fillId="12" borderId="19" xfId="0" applyNumberFormat="1" applyFont="1" applyFill="1" applyBorder="1" applyAlignment="1" applyProtection="1">
      <alignment vertical="center"/>
    </xf>
    <xf numFmtId="3" fontId="25" fillId="12" borderId="22" xfId="0" applyNumberFormat="1" applyFont="1" applyFill="1" applyBorder="1" applyAlignment="1" applyProtection="1">
      <alignment vertical="center"/>
    </xf>
    <xf numFmtId="0" fontId="25" fillId="12" borderId="16" xfId="0" applyFont="1" applyFill="1" applyBorder="1" applyAlignment="1" applyProtection="1">
      <alignment horizontal="right" vertical="center"/>
    </xf>
    <xf numFmtId="3" fontId="6" fillId="12" borderId="22" xfId="0" applyNumberFormat="1" applyFont="1" applyFill="1" applyBorder="1" applyAlignment="1" applyProtection="1">
      <alignment vertical="center"/>
    </xf>
    <xf numFmtId="3" fontId="25" fillId="12" borderId="55" xfId="0" applyNumberFormat="1" applyFont="1" applyFill="1" applyBorder="1" applyAlignment="1" applyProtection="1">
      <alignment vertical="center"/>
    </xf>
    <xf numFmtId="3" fontId="25" fillId="12" borderId="19" xfId="0" applyNumberFormat="1" applyFont="1" applyFill="1" applyBorder="1" applyAlignment="1" applyProtection="1">
      <alignment vertical="center"/>
    </xf>
    <xf numFmtId="0" fontId="25" fillId="12" borderId="0" xfId="0" applyFont="1" applyFill="1" applyBorder="1" applyAlignment="1" applyProtection="1">
      <alignment horizontal="right" vertical="center"/>
    </xf>
    <xf numFmtId="0" fontId="13" fillId="12" borderId="16" xfId="0" applyFont="1" applyFill="1" applyBorder="1" applyAlignment="1" applyProtection="1">
      <alignment vertical="center"/>
    </xf>
    <xf numFmtId="0" fontId="26" fillId="12" borderId="0" xfId="0" applyFont="1" applyFill="1" applyBorder="1" applyAlignment="1" applyProtection="1">
      <alignment horizontal="right" vertical="center"/>
    </xf>
    <xf numFmtId="3" fontId="26" fillId="12" borderId="22" xfId="0" applyNumberFormat="1" applyFont="1" applyFill="1" applyBorder="1" applyAlignment="1" applyProtection="1">
      <alignment vertical="center"/>
    </xf>
    <xf numFmtId="0" fontId="27" fillId="12" borderId="16" xfId="0" applyFont="1" applyFill="1" applyBorder="1" applyAlignment="1" applyProtection="1">
      <alignment vertical="center"/>
    </xf>
    <xf numFmtId="3" fontId="27" fillId="12" borderId="0" xfId="0" applyNumberFormat="1" applyFont="1" applyFill="1" applyBorder="1" applyAlignment="1" applyProtection="1">
      <alignment vertical="center"/>
    </xf>
    <xf numFmtId="3" fontId="27" fillId="12" borderId="22" xfId="0" applyNumberFormat="1" applyFont="1" applyFill="1" applyBorder="1" applyAlignment="1" applyProtection="1">
      <alignment vertical="center"/>
    </xf>
    <xf numFmtId="3" fontId="6" fillId="12" borderId="0" xfId="0" applyNumberFormat="1" applyFont="1" applyFill="1" applyBorder="1" applyAlignment="1" applyProtection="1">
      <alignment vertical="center"/>
    </xf>
    <xf numFmtId="0" fontId="29" fillId="12" borderId="0" xfId="0" applyFont="1" applyFill="1" applyAlignment="1" applyProtection="1">
      <alignment vertical="center"/>
    </xf>
    <xf numFmtId="3" fontId="11" fillId="12" borderId="0" xfId="0" applyNumberFormat="1" applyFont="1" applyFill="1" applyAlignment="1" applyProtection="1">
      <alignment horizontal="center" vertical="center" wrapText="1"/>
    </xf>
    <xf numFmtId="0" fontId="7" fillId="12" borderId="0" xfId="0" applyFont="1" applyFill="1" applyBorder="1" applyAlignment="1" applyProtection="1">
      <alignment vertical="center" wrapText="1"/>
    </xf>
    <xf numFmtId="0" fontId="6" fillId="12" borderId="0" xfId="0" applyFont="1" applyFill="1" applyBorder="1" applyAlignment="1" applyProtection="1">
      <alignment vertical="center" wrapText="1"/>
    </xf>
    <xf numFmtId="0" fontId="7" fillId="12" borderId="0" xfId="0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vertical="center"/>
    </xf>
    <xf numFmtId="165" fontId="6" fillId="12" borderId="2" xfId="0" applyNumberFormat="1" applyFont="1" applyFill="1" applyBorder="1" applyAlignment="1" applyProtection="1">
      <alignment vertical="center" wrapText="1"/>
      <protection locked="0"/>
    </xf>
    <xf numFmtId="165" fontId="6" fillId="12" borderId="2" xfId="0" applyNumberFormat="1" applyFont="1" applyFill="1" applyBorder="1" applyAlignment="1" applyProtection="1">
      <alignment vertical="center"/>
      <protection locked="0"/>
    </xf>
    <xf numFmtId="165" fontId="6" fillId="12" borderId="10" xfId="0" applyNumberFormat="1" applyFont="1" applyFill="1" applyBorder="1" applyAlignment="1" applyProtection="1">
      <alignment vertical="center" wrapText="1"/>
      <protection locked="0"/>
    </xf>
    <xf numFmtId="0" fontId="17" fillId="12" borderId="26" xfId="0" applyFont="1" applyFill="1" applyBorder="1" applyAlignment="1" applyProtection="1">
      <alignment horizontal="left" vertical="center" wrapText="1"/>
    </xf>
    <xf numFmtId="3" fontId="4" fillId="12" borderId="17" xfId="0" applyNumberFormat="1" applyFont="1" applyFill="1" applyBorder="1" applyAlignment="1" applyProtection="1">
      <alignment horizontal="center" vertical="center"/>
      <protection locked="0"/>
    </xf>
    <xf numFmtId="3" fontId="4" fillId="12" borderId="17" xfId="0" applyNumberFormat="1" applyFont="1" applyFill="1" applyBorder="1" applyAlignment="1" applyProtection="1">
      <alignment horizontal="center" vertical="center"/>
    </xf>
    <xf numFmtId="0" fontId="12" fillId="12" borderId="17" xfId="0" applyFont="1" applyFill="1" applyBorder="1" applyAlignment="1" applyProtection="1">
      <alignment vertical="center"/>
    </xf>
    <xf numFmtId="3" fontId="12" fillId="12" borderId="17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3" fontId="26" fillId="3" borderId="17" xfId="0" applyNumberFormat="1" applyFont="1" applyFill="1" applyBorder="1" applyAlignment="1" applyProtection="1">
      <alignment vertical="center"/>
    </xf>
    <xf numFmtId="0" fontId="16" fillId="14" borderId="65" xfId="0" applyFont="1" applyFill="1" applyBorder="1" applyAlignment="1" applyProtection="1">
      <alignment horizontal="left" vertical="center" wrapText="1"/>
    </xf>
    <xf numFmtId="3" fontId="11" fillId="15" borderId="44" xfId="0" applyNumberFormat="1" applyFont="1" applyFill="1" applyBorder="1" applyAlignment="1" applyProtection="1">
      <alignment horizontal="center" vertical="center" wrapText="1"/>
    </xf>
    <xf numFmtId="3" fontId="11" fillId="15" borderId="45" xfId="0" applyNumberFormat="1" applyFont="1" applyFill="1" applyBorder="1" applyAlignment="1" applyProtection="1">
      <alignment horizontal="center" vertical="center" wrapText="1"/>
    </xf>
    <xf numFmtId="0" fontId="11" fillId="15" borderId="26" xfId="0" applyFont="1" applyFill="1" applyBorder="1" applyAlignment="1" applyProtection="1">
      <alignment horizontal="left" vertical="center" wrapText="1"/>
    </xf>
    <xf numFmtId="3" fontId="11" fillId="14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14" borderId="19" xfId="0" applyNumberFormat="1" applyFont="1" applyFill="1" applyBorder="1" applyAlignment="1" applyProtection="1">
      <alignment horizontal="center" vertical="center" wrapText="1"/>
    </xf>
    <xf numFmtId="3" fontId="22" fillId="0" borderId="25" xfId="0" applyNumberFormat="1" applyFont="1" applyFill="1" applyBorder="1" applyAlignment="1" applyProtection="1">
      <alignment horizontal="right" vertical="center"/>
      <protection locked="0"/>
    </xf>
    <xf numFmtId="0" fontId="30" fillId="0" borderId="38" xfId="0" applyFont="1" applyBorder="1" applyAlignment="1">
      <alignment horizontal="left" vertical="top"/>
    </xf>
    <xf numFmtId="0" fontId="7" fillId="0" borderId="38" xfId="0" applyFont="1" applyBorder="1" applyAlignment="1">
      <alignment vertical="top"/>
    </xf>
    <xf numFmtId="0" fontId="7" fillId="0" borderId="38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/>
    </xf>
    <xf numFmtId="0" fontId="7" fillId="0" borderId="38" xfId="0" applyFont="1" applyBorder="1" applyAlignment="1">
      <alignment horizontal="right" vertical="top"/>
    </xf>
    <xf numFmtId="0" fontId="7" fillId="0" borderId="38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horizontal="left" vertical="top"/>
    </xf>
    <xf numFmtId="0" fontId="7" fillId="0" borderId="38" xfId="0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left" vertical="top"/>
    </xf>
    <xf numFmtId="3" fontId="11" fillId="15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vertical="center" wrapText="1"/>
      <protection locked="0"/>
    </xf>
    <xf numFmtId="0" fontId="7" fillId="0" borderId="66" xfId="0" applyNumberFormat="1" applyFont="1" applyBorder="1" applyAlignment="1" applyProtection="1">
      <alignment vertical="center" wrapText="1"/>
      <protection locked="0"/>
    </xf>
    <xf numFmtId="14" fontId="7" fillId="0" borderId="66" xfId="0" applyNumberFormat="1" applyFont="1" applyBorder="1" applyAlignment="1" applyProtection="1">
      <alignment horizontal="center" vertical="center" wrapText="1"/>
      <protection locked="0"/>
    </xf>
    <xf numFmtId="14" fontId="7" fillId="0" borderId="66" xfId="1" applyNumberFormat="1" applyFont="1" applyBorder="1" applyAlignment="1" applyProtection="1">
      <alignment horizontal="center" vertical="center" wrapText="1"/>
      <protection locked="0"/>
    </xf>
    <xf numFmtId="3" fontId="7" fillId="0" borderId="66" xfId="0" applyNumberFormat="1" applyFont="1" applyBorder="1" applyAlignment="1" applyProtection="1">
      <alignment vertical="center" wrapText="1"/>
      <protection locked="0"/>
    </xf>
    <xf numFmtId="3" fontId="10" fillId="0" borderId="66" xfId="0" applyNumberFormat="1" applyFont="1" applyBorder="1" applyAlignment="1" applyProtection="1">
      <alignment horizontal="right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vertical="center" wrapText="1"/>
    </xf>
    <xf numFmtId="0" fontId="7" fillId="2" borderId="68" xfId="0" applyFont="1" applyFill="1" applyBorder="1" applyAlignment="1" applyProtection="1">
      <alignment vertical="center" wrapText="1"/>
    </xf>
    <xf numFmtId="0" fontId="7" fillId="2" borderId="68" xfId="0" applyNumberFormat="1" applyFont="1" applyFill="1" applyBorder="1" applyAlignment="1" applyProtection="1">
      <alignment vertical="center" wrapText="1"/>
    </xf>
    <xf numFmtId="14" fontId="7" fillId="2" borderId="68" xfId="0" applyNumberFormat="1" applyFont="1" applyFill="1" applyBorder="1" applyAlignment="1" applyProtection="1">
      <alignment horizontal="center" vertical="center" wrapText="1"/>
    </xf>
    <xf numFmtId="14" fontId="7" fillId="2" borderId="68" xfId="1" applyNumberFormat="1" applyFont="1" applyFill="1" applyBorder="1" applyAlignment="1" applyProtection="1">
      <alignment horizontal="center" vertical="center" wrapText="1"/>
    </xf>
    <xf numFmtId="3" fontId="7" fillId="2" borderId="68" xfId="0" applyNumberFormat="1" applyFont="1" applyFill="1" applyBorder="1" applyAlignment="1" applyProtection="1">
      <alignment vertical="center" wrapText="1"/>
    </xf>
    <xf numFmtId="3" fontId="10" fillId="2" borderId="68" xfId="0" applyNumberFormat="1" applyFont="1" applyFill="1" applyBorder="1" applyAlignment="1" applyProtection="1">
      <alignment horizontal="right" vertical="center" wrapText="1"/>
    </xf>
    <xf numFmtId="0" fontId="6" fillId="2" borderId="69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14" fontId="7" fillId="0" borderId="66" xfId="0" applyNumberFormat="1" applyFont="1" applyBorder="1" applyAlignment="1" applyProtection="1">
      <alignment horizontal="center" vertical="center"/>
      <protection locked="0"/>
    </xf>
    <xf numFmtId="3" fontId="10" fillId="0" borderId="66" xfId="0" applyNumberFormat="1" applyFont="1" applyBorder="1" applyAlignment="1" applyProtection="1">
      <alignment vertical="center" wrapText="1"/>
      <protection locked="0"/>
    </xf>
    <xf numFmtId="0" fontId="7" fillId="2" borderId="41" xfId="0" applyFont="1" applyFill="1" applyBorder="1" applyAlignment="1" applyProtection="1">
      <alignment vertical="center" wrapText="1"/>
    </xf>
    <xf numFmtId="14" fontId="7" fillId="2" borderId="41" xfId="0" applyNumberFormat="1" applyFont="1" applyFill="1" applyBorder="1" applyAlignment="1" applyProtection="1">
      <alignment horizontal="center" vertical="center"/>
    </xf>
    <xf numFmtId="3" fontId="10" fillId="2" borderId="41" xfId="0" applyNumberFormat="1" applyFont="1" applyFill="1" applyBorder="1" applyAlignment="1" applyProtection="1">
      <alignment vertical="center" wrapText="1"/>
    </xf>
    <xf numFmtId="14" fontId="7" fillId="2" borderId="41" xfId="0" applyNumberFormat="1" applyFont="1" applyFill="1" applyBorder="1" applyAlignment="1" applyProtection="1">
      <alignment horizontal="center" vertical="center" wrapText="1"/>
    </xf>
    <xf numFmtId="0" fontId="6" fillId="3" borderId="59" xfId="0" applyFont="1" applyFill="1" applyBorder="1" applyAlignment="1" applyProtection="1">
      <alignment horizontal="right" vertical="center"/>
    </xf>
    <xf numFmtId="0" fontId="6" fillId="3" borderId="62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26" fillId="3" borderId="21" xfId="0" applyFont="1" applyFill="1" applyBorder="1" applyAlignment="1" applyProtection="1">
      <alignment horizontal="center" vertical="center" wrapText="1"/>
    </xf>
    <xf numFmtId="1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66" xfId="0" applyNumberFormat="1" applyFont="1" applyBorder="1" applyAlignment="1" applyProtection="1">
      <alignment horizontal="center" vertical="center" wrapText="1"/>
      <protection locked="0"/>
    </xf>
    <xf numFmtId="0" fontId="7" fillId="2" borderId="41" xfId="0" applyNumberFormat="1" applyFont="1" applyFill="1" applyBorder="1" applyAlignment="1" applyProtection="1">
      <alignment horizontal="center" vertical="center" wrapText="1"/>
    </xf>
    <xf numFmtId="0" fontId="11" fillId="5" borderId="42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6" fillId="2" borderId="0" xfId="0" applyNumberFormat="1" applyFont="1" applyFill="1" applyAlignment="1" applyProtection="1">
      <alignment vertical="center" wrapText="1"/>
    </xf>
    <xf numFmtId="0" fontId="6" fillId="2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49" fontId="11" fillId="9" borderId="4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7" fillId="0" borderId="66" xfId="0" applyNumberFormat="1" applyFont="1" applyBorder="1" applyAlignment="1" applyProtection="1">
      <alignment vertical="center" wrapText="1"/>
      <protection locked="0"/>
    </xf>
    <xf numFmtId="49" fontId="7" fillId="2" borderId="68" xfId="0" applyNumberFormat="1" applyFont="1" applyFill="1" applyBorder="1" applyAlignment="1" applyProtection="1">
      <alignment vertical="center" wrapText="1"/>
    </xf>
    <xf numFmtId="49" fontId="12" fillId="10" borderId="41" xfId="0" applyNumberFormat="1" applyFont="1" applyFill="1" applyBorder="1" applyAlignment="1" applyProtection="1">
      <alignment vertical="center" wrapText="1"/>
    </xf>
    <xf numFmtId="49" fontId="6" fillId="2" borderId="0" xfId="0" applyNumberFormat="1" applyFont="1" applyFill="1" applyAlignment="1" applyProtection="1">
      <alignment vertical="center" wrapText="1"/>
    </xf>
    <xf numFmtId="49" fontId="6" fillId="2" borderId="0" xfId="0" applyNumberFormat="1" applyFont="1" applyFill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2" fillId="10" borderId="41" xfId="0" applyFont="1" applyFill="1" applyBorder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6" fillId="0" borderId="0" xfId="0" applyNumberFormat="1" applyFont="1" applyAlignment="1" applyProtection="1">
      <alignment vertical="center" wrapText="1"/>
    </xf>
    <xf numFmtId="0" fontId="7" fillId="2" borderId="68" xfId="0" applyNumberFormat="1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6" fillId="2" borderId="0" xfId="0" applyFont="1" applyFill="1" applyAlignment="1" applyProtection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3" borderId="59" xfId="0" applyFont="1" applyFill="1" applyBorder="1" applyAlignment="1" applyProtection="1">
      <alignment horizontal="right" vertical="center"/>
    </xf>
    <xf numFmtId="0" fontId="6" fillId="3" borderId="60" xfId="0" applyFont="1" applyFill="1" applyBorder="1" applyAlignment="1" applyProtection="1">
      <alignment horizontal="right" vertical="center"/>
    </xf>
    <xf numFmtId="0" fontId="6" fillId="3" borderId="62" xfId="0" applyFont="1" applyFill="1" applyBorder="1" applyAlignment="1" applyProtection="1">
      <alignment horizontal="right" vertical="center"/>
    </xf>
    <xf numFmtId="0" fontId="6" fillId="3" borderId="63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right" vertical="center"/>
    </xf>
    <xf numFmtId="0" fontId="10" fillId="0" borderId="39" xfId="0" applyFont="1" applyBorder="1" applyAlignment="1" applyProtection="1">
      <alignment horizontal="center" vertical="center" wrapText="1"/>
    </xf>
    <xf numFmtId="3" fontId="8" fillId="0" borderId="10" xfId="0" applyNumberFormat="1" applyFont="1" applyBorder="1" applyAlignment="1" applyProtection="1">
      <alignment horizontal="center" vertical="center"/>
    </xf>
    <xf numFmtId="3" fontId="8" fillId="0" borderId="11" xfId="0" applyNumberFormat="1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horizontal="center" vertical="center"/>
    </xf>
    <xf numFmtId="3" fontId="8" fillId="0" borderId="13" xfId="0" applyNumberFormat="1" applyFont="1" applyBorder="1" applyAlignment="1" applyProtection="1">
      <alignment horizontal="center" vertical="center"/>
    </xf>
    <xf numFmtId="3" fontId="8" fillId="0" borderId="49" xfId="0" applyNumberFormat="1" applyFont="1" applyBorder="1" applyAlignment="1" applyProtection="1">
      <alignment horizontal="center" vertical="center"/>
    </xf>
    <xf numFmtId="3" fontId="8" fillId="0" borderId="50" xfId="0" applyNumberFormat="1" applyFont="1" applyBorder="1" applyAlignment="1" applyProtection="1">
      <alignment horizontal="center" vertical="center"/>
    </xf>
    <xf numFmtId="3" fontId="8" fillId="0" borderId="46" xfId="0" applyNumberFormat="1" applyFont="1" applyBorder="1" applyAlignment="1" applyProtection="1">
      <alignment horizontal="center" vertical="center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3" xfId="0" applyNumberFormat="1" applyFont="1" applyBorder="1" applyAlignment="1" applyProtection="1">
      <alignment horizontal="center" vertical="center" wrapText="1"/>
      <protection locked="0"/>
    </xf>
    <xf numFmtId="166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167" fontId="6" fillId="0" borderId="1" xfId="0" applyNumberFormat="1" applyFont="1" applyBorder="1" applyAlignment="1" applyProtection="1">
      <alignment horizontal="center" vertical="center" wrapText="1"/>
    </xf>
    <xf numFmtId="0" fontId="4" fillId="12" borderId="26" xfId="0" applyFont="1" applyFill="1" applyBorder="1" applyAlignment="1" applyProtection="1">
      <alignment horizontal="center" vertical="center" wrapText="1"/>
    </xf>
    <xf numFmtId="0" fontId="4" fillId="12" borderId="19" xfId="0" applyFont="1" applyFill="1" applyBorder="1" applyAlignment="1" applyProtection="1">
      <alignment horizontal="center" vertical="center" wrapText="1"/>
    </xf>
    <xf numFmtId="0" fontId="4" fillId="12" borderId="56" xfId="0" applyFont="1" applyFill="1" applyBorder="1" applyAlignment="1" applyProtection="1">
      <alignment horizontal="center" vertical="center" wrapText="1"/>
    </xf>
    <xf numFmtId="0" fontId="4" fillId="12" borderId="57" xfId="0" applyFont="1" applyFill="1" applyBorder="1" applyAlignment="1" applyProtection="1">
      <alignment horizontal="center" vertical="center" wrapText="1"/>
    </xf>
    <xf numFmtId="0" fontId="4" fillId="12" borderId="55" xfId="0" applyFont="1" applyFill="1" applyBorder="1" applyAlignment="1" applyProtection="1">
      <alignment horizontal="center" vertical="center" wrapText="1"/>
    </xf>
    <xf numFmtId="0" fontId="4" fillId="12" borderId="16" xfId="0" applyFont="1" applyFill="1" applyBorder="1" applyAlignment="1" applyProtection="1">
      <alignment horizontal="center" vertical="center" wrapText="1"/>
    </xf>
    <xf numFmtId="0" fontId="4" fillId="12" borderId="0" xfId="0" applyFont="1" applyFill="1" applyBorder="1" applyAlignment="1" applyProtection="1">
      <alignment horizontal="center" vertical="center" wrapText="1"/>
    </xf>
    <xf numFmtId="0" fontId="4" fillId="12" borderId="22" xfId="0" applyFont="1" applyFill="1" applyBorder="1" applyAlignment="1" applyProtection="1">
      <alignment horizontal="center" vertical="center" wrapText="1"/>
    </xf>
    <xf numFmtId="0" fontId="4" fillId="12" borderId="50" xfId="0" applyFont="1" applyFill="1" applyBorder="1" applyAlignment="1" applyProtection="1">
      <alignment horizontal="center" vertical="center" wrapText="1"/>
    </xf>
    <xf numFmtId="0" fontId="26" fillId="3" borderId="21" xfId="0" applyFont="1" applyFill="1" applyBorder="1" applyAlignment="1" applyProtection="1">
      <alignment horizontal="center" vertical="center" wrapText="1"/>
    </xf>
    <xf numFmtId="0" fontId="26" fillId="3" borderId="20" xfId="0" applyFont="1" applyFill="1" applyBorder="1" applyAlignment="1" applyProtection="1">
      <alignment horizontal="center" vertical="center" wrapText="1"/>
    </xf>
    <xf numFmtId="3" fontId="10" fillId="13" borderId="10" xfId="0" applyNumberFormat="1" applyFont="1" applyFill="1" applyBorder="1" applyAlignment="1" applyProtection="1">
      <alignment horizontal="center" vertical="center" wrapText="1"/>
    </xf>
    <xf numFmtId="3" fontId="10" fillId="13" borderId="8" xfId="0" applyNumberFormat="1" applyFont="1" applyFill="1" applyBorder="1" applyAlignment="1" applyProtection="1">
      <alignment horizontal="center" vertical="center" wrapText="1"/>
    </xf>
    <xf numFmtId="3" fontId="10" fillId="13" borderId="12" xfId="0" applyNumberFormat="1" applyFont="1" applyFill="1" applyBorder="1" applyAlignment="1" applyProtection="1">
      <alignment horizontal="center" vertical="center" wrapText="1"/>
    </xf>
    <xf numFmtId="3" fontId="10" fillId="13" borderId="13" xfId="0" applyNumberFormat="1" applyFont="1" applyFill="1" applyBorder="1" applyAlignment="1" applyProtection="1">
      <alignment horizontal="center" vertical="center" wrapText="1"/>
    </xf>
    <xf numFmtId="3" fontId="10" fillId="13" borderId="9" xfId="0" applyNumberFormat="1" applyFont="1" applyFill="1" applyBorder="1" applyAlignment="1" applyProtection="1">
      <alignment horizontal="center" vertical="center" wrapText="1"/>
    </xf>
    <xf numFmtId="3" fontId="10" fillId="13" borderId="4" xfId="0" applyNumberFormat="1" applyFont="1" applyFill="1" applyBorder="1" applyAlignment="1" applyProtection="1">
      <alignment horizontal="center" vertical="center" wrapText="1"/>
    </xf>
    <xf numFmtId="3" fontId="11" fillId="9" borderId="41" xfId="0" applyNumberFormat="1" applyFont="1" applyFill="1" applyBorder="1" applyAlignment="1" applyProtection="1">
      <alignment horizontal="right" vertical="center"/>
      <protection locked="0"/>
    </xf>
  </cellXfs>
  <cellStyles count="4">
    <cellStyle name="Ezres 2" xfId="2" xr:uid="{14491A87-652E-8545-BC85-6D98BD548E18}"/>
    <cellStyle name="Normál" xfId="0" builtinId="0"/>
    <cellStyle name="Rossz" xfId="3" builtinId="27"/>
    <cellStyle name="Százalék" xfId="1" builtinId="5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163290</xdr:colOff>
      <xdr:row>4</xdr:row>
      <xdr:rowOff>263071</xdr:rowOff>
    </xdr:from>
    <xdr:to>
      <xdr:col>13</xdr:col>
      <xdr:colOff>804844</xdr:colOff>
      <xdr:row>8</xdr:row>
      <xdr:rowOff>344714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9B8D7AF-37FE-4463-8092-6E7A301FB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4" y="988785"/>
          <a:ext cx="2383268" cy="997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136066</xdr:colOff>
      <xdr:row>4</xdr:row>
      <xdr:rowOff>317495</xdr:rowOff>
    </xdr:from>
    <xdr:to>
      <xdr:col>7</xdr:col>
      <xdr:colOff>943429</xdr:colOff>
      <xdr:row>8</xdr:row>
      <xdr:rowOff>343223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BFF7AFD-5AD3-47C8-B79C-BD00D057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3" y="1043209"/>
          <a:ext cx="2249720" cy="9419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4EF4BD-19EF-4AA0-BDB7-519316013BCB}" name="Táblázat1" displayName="Táblázat1" ref="A13:N65" totalsRowShown="0" headerRowDxfId="50" dataDxfId="48" headerRowBorderDxfId="49" tableBorderDxfId="47">
  <tableColumns count="14">
    <tableColumn id="1" xr3:uid="{DAB9B771-9527-4DFE-A183-59A1982EE4FF}" name="Sorszám" dataDxfId="46"/>
    <tableColumn id="2" xr3:uid="{5D9E6059-90DC-44AE-8246-1E987AB43A4D}" name="Költségkategória _x000a_(fősor)" dataDxfId="45"/>
    <tableColumn id="10" xr3:uid="{B48C6DFA-DC22-4F22-8D58-8877B655C63F}" name="Költségelem megnevezése" dataDxfId="44"/>
    <tableColumn id="4" xr3:uid="{4A0BC6B5-B438-40F7-85F3-3EFF2EF90F3B}" name="Számla_x000a_sorszáma" dataDxfId="43"/>
    <tableColumn id="5" xr3:uid="{C2C772C8-DD31-4104-BB36-99E017666EF7}" name="Számla kiállításának dátuma" dataDxfId="42"/>
    <tableColumn id="6" xr3:uid="{F5ED4124-8691-44C4-B4D7-C0234D0EEEBF}" name="Teljesítés dátuma" dataDxfId="41"/>
    <tableColumn id="7" xr3:uid="{9872F33B-BC4A-4CC6-B66E-D353F703321D}" name="Számla kifizetésének dátuma" dataDxfId="40" dataCellStyle="Százalék"/>
    <tableColumn id="8" xr3:uid="{9C32E184-3E91-4367-BA1F-DB4606B94F88}" name="Szállító / _x000a_Kiállító neve" dataDxfId="39"/>
    <tableColumn id="9" xr3:uid="{84AEE52A-859C-4A81-B275-67BFBD0B1907}" name="Szállító / Kiállító adószáma" dataDxfId="38"/>
    <tableColumn id="11" xr3:uid="{7BB26293-761F-48BC-ACF9-324CF5DCC0EF}" name="Termék/szolgáltatás megnevezése - gazdasági esemény rövid leírása" dataDxfId="37"/>
    <tableColumn id="12" xr3:uid="{A2EBA6EA-5BAE-47AF-938D-2FE65FCEF856}" name="Nettó összeg" dataDxfId="36"/>
    <tableColumn id="13" xr3:uid="{DCEE4558-2EAA-4BA6-9B08-E52ED444863B}" name="ÁFA_x000a_összeg" dataDxfId="35"/>
    <tableColumn id="14" xr3:uid="{9C9AF28A-FEE0-466C-84FD-9525F1D64FD1}" name="Bruttó összeg" dataDxfId="21">
      <calculatedColumnFormula>Táblázat1[[#This Row],[Nettó összeg]]+Táblázat1[[#This Row],[ÁFA
összeg]]</calculatedColumnFormula>
    </tableColumn>
    <tableColumn id="15" xr3:uid="{80183B0A-B45B-4AC6-B381-57B07FC06C8F}" name="TÁMOGATÁS _x000a_terhére _x000a_elszámolni kívánt _x000a_összeg" dataDxfId="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2AB7E7-1E09-4842-BA0B-7A44D62C5466}" name="Táblázat13" displayName="Táblázat13" ref="A13:H60" totalsRowShown="0" headerRowDxfId="33" dataDxfId="31" headerRowBorderDxfId="32" tableBorderDxfId="30">
  <tableColumns count="8">
    <tableColumn id="1" xr3:uid="{70EC0683-1C99-49F2-A45A-418C4E4E7EB5}" name="Sorszám" dataDxfId="29"/>
    <tableColumn id="2" xr3:uid="{6EBA0A54-999E-4AD3-A4A0-DD5F53FCDB57}" name="Költségkategória _x000a_(fősor)" dataDxfId="28"/>
    <tableColumn id="10" xr3:uid="{46949BE8-7FEA-4C8B-9EF8-720D42FEBA2B}" name="Költségelem megnevezése" dataDxfId="27"/>
    <tableColumn id="8" xr3:uid="{4753D016-8DAE-4804-AE6C-B3CE4C3A077B}" name="Tevékenység vagy megbízási szerződés_x000a_kezdete" dataDxfId="26"/>
    <tableColumn id="3" xr3:uid="{D2747138-4F0D-48FA-B4E9-610C18D6EB95}" name="Tevékenység vagy megbízási szerződés_x000a_vége" dataDxfId="25"/>
    <tableColumn id="9" xr3:uid="{DFF7B184-15B9-4600-B58E-F883995CE5D5}" name="Résztvevő(k)_x000a_létszáma " dataDxfId="24"/>
    <tableColumn id="12" xr3:uid="{A0B8FAB2-5375-40EA-AC84-C2342A5202CC}" name="Bruttó bér/juttatás/díj/ járulék összege" dataDxfId="23"/>
    <tableColumn id="15" xr3:uid="{9B7DE8E7-C85A-42E5-BC12-853EAC2350C9}" name="Kifizetés_x000a_dátuma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5BE8-F534-4021-ABA4-1F862BEBA5E5}">
  <dimension ref="A1:B34"/>
  <sheetViews>
    <sheetView tabSelected="1" zoomScale="80" zoomScaleNormal="80" workbookViewId="0">
      <selection activeCell="J1" sqref="J1"/>
    </sheetView>
  </sheetViews>
  <sheetFormatPr defaultColWidth="8.7265625" defaultRowHeight="14.5" x14ac:dyDescent="0.35"/>
  <cols>
    <col min="1" max="1" width="4.26953125" style="176" customWidth="1"/>
    <col min="2" max="2" width="129.1796875" style="87" customWidth="1"/>
    <col min="3" max="16384" width="8.7265625" style="175"/>
  </cols>
  <sheetData>
    <row r="1" spans="1:2" ht="17" x14ac:dyDescent="0.35">
      <c r="A1" s="174" t="s">
        <v>0</v>
      </c>
    </row>
    <row r="3" spans="1:2" x14ac:dyDescent="0.35">
      <c r="A3" s="176" t="s">
        <v>1</v>
      </c>
    </row>
    <row r="5" spans="1:2" ht="29" x14ac:dyDescent="0.35">
      <c r="A5" s="177">
        <v>1</v>
      </c>
      <c r="B5" s="87" t="s">
        <v>138</v>
      </c>
    </row>
    <row r="6" spans="1:2" x14ac:dyDescent="0.35">
      <c r="A6" s="177"/>
      <c r="B6" s="87" t="s">
        <v>2</v>
      </c>
    </row>
    <row r="7" spans="1:2" x14ac:dyDescent="0.35">
      <c r="A7" s="177"/>
    </row>
    <row r="8" spans="1:2" ht="135" customHeight="1" x14ac:dyDescent="0.35">
      <c r="A8" s="177">
        <v>2</v>
      </c>
      <c r="B8" s="87" t="s">
        <v>151</v>
      </c>
    </row>
    <row r="9" spans="1:2" x14ac:dyDescent="0.35">
      <c r="A9" s="177"/>
    </row>
    <row r="10" spans="1:2" ht="21.5" customHeight="1" x14ac:dyDescent="0.35">
      <c r="A10" s="177">
        <v>3</v>
      </c>
      <c r="B10" s="87" t="s">
        <v>139</v>
      </c>
    </row>
    <row r="11" spans="1:2" ht="68" customHeight="1" x14ac:dyDescent="0.35">
      <c r="A11" s="176" t="s">
        <v>3</v>
      </c>
      <c r="B11" s="87" t="s">
        <v>148</v>
      </c>
    </row>
    <row r="12" spans="1:2" ht="34" customHeight="1" x14ac:dyDescent="0.35">
      <c r="A12" s="176" t="s">
        <v>4</v>
      </c>
      <c r="B12" s="87" t="s">
        <v>149</v>
      </c>
    </row>
    <row r="13" spans="1:2" ht="34" customHeight="1" x14ac:dyDescent="0.35">
      <c r="A13" s="176" t="s">
        <v>5</v>
      </c>
      <c r="B13" s="87" t="s">
        <v>6</v>
      </c>
    </row>
    <row r="14" spans="1:2" ht="34" customHeight="1" x14ac:dyDescent="0.35">
      <c r="A14" s="176" t="s">
        <v>7</v>
      </c>
      <c r="B14" s="87" t="s">
        <v>8</v>
      </c>
    </row>
    <row r="15" spans="1:2" ht="77.5" customHeight="1" x14ac:dyDescent="0.35">
      <c r="A15" s="176" t="s">
        <v>9</v>
      </c>
      <c r="B15" s="87" t="s">
        <v>134</v>
      </c>
    </row>
    <row r="16" spans="1:2" ht="19.5" customHeight="1" x14ac:dyDescent="0.35">
      <c r="A16" s="176" t="s">
        <v>10</v>
      </c>
      <c r="B16" s="87" t="s">
        <v>133</v>
      </c>
    </row>
    <row r="17" spans="1:2" ht="19.5" customHeight="1" x14ac:dyDescent="0.35">
      <c r="A17" s="176" t="s">
        <v>11</v>
      </c>
      <c r="B17" s="87" t="s">
        <v>12</v>
      </c>
    </row>
    <row r="18" spans="1:2" x14ac:dyDescent="0.35">
      <c r="A18" s="178"/>
    </row>
    <row r="19" spans="1:2" ht="63" customHeight="1" x14ac:dyDescent="0.35">
      <c r="A19" s="177">
        <v>4</v>
      </c>
      <c r="B19" s="87" t="s">
        <v>140</v>
      </c>
    </row>
    <row r="20" spans="1:2" x14ac:dyDescent="0.35">
      <c r="A20" s="178"/>
    </row>
    <row r="21" spans="1:2" ht="34" customHeight="1" x14ac:dyDescent="0.35">
      <c r="A21" s="177">
        <v>5</v>
      </c>
      <c r="B21" s="179" t="s">
        <v>141</v>
      </c>
    </row>
    <row r="22" spans="1:2" x14ac:dyDescent="0.35">
      <c r="A22" s="178"/>
    </row>
    <row r="23" spans="1:2" ht="17" x14ac:dyDescent="0.35">
      <c r="A23" s="174" t="s">
        <v>13</v>
      </c>
    </row>
    <row r="24" spans="1:2" ht="50" customHeight="1" x14ac:dyDescent="0.35">
      <c r="A24" s="259" t="s">
        <v>142</v>
      </c>
      <c r="B24" s="260"/>
    </row>
    <row r="25" spans="1:2" x14ac:dyDescent="0.35">
      <c r="A25" s="178"/>
    </row>
    <row r="26" spans="1:2" ht="50" customHeight="1" x14ac:dyDescent="0.35">
      <c r="A26" s="180">
        <v>6</v>
      </c>
      <c r="B26" s="179" t="s">
        <v>143</v>
      </c>
    </row>
    <row r="27" spans="1:2" x14ac:dyDescent="0.35">
      <c r="A27" s="178"/>
    </row>
    <row r="28" spans="1:2" ht="50" customHeight="1" x14ac:dyDescent="0.35">
      <c r="A28" s="180">
        <v>7</v>
      </c>
      <c r="B28" s="87" t="s">
        <v>144</v>
      </c>
    </row>
    <row r="29" spans="1:2" x14ac:dyDescent="0.35">
      <c r="A29" s="181"/>
    </row>
    <row r="30" spans="1:2" ht="50" customHeight="1" x14ac:dyDescent="0.35">
      <c r="A30" s="180">
        <v>8</v>
      </c>
      <c r="B30" s="87" t="s">
        <v>145</v>
      </c>
    </row>
    <row r="31" spans="1:2" x14ac:dyDescent="0.35">
      <c r="A31" s="182"/>
    </row>
    <row r="32" spans="1:2" ht="34" customHeight="1" x14ac:dyDescent="0.35">
      <c r="A32" s="180">
        <v>9</v>
      </c>
      <c r="B32" s="87" t="s">
        <v>146</v>
      </c>
    </row>
    <row r="33" spans="1:2" x14ac:dyDescent="0.35">
      <c r="A33" s="182"/>
    </row>
    <row r="34" spans="1:2" ht="34" customHeight="1" x14ac:dyDescent="0.35">
      <c r="A34" s="180">
        <v>10</v>
      </c>
      <c r="B34" s="87" t="s">
        <v>147</v>
      </c>
    </row>
  </sheetData>
  <sheetProtection algorithmName="SHA-512" hashValue="AadXkiAfIN+ohjFwNysFgVNj2whZC8vRn5DQi6ekuSiAxJwIqbjfZmnQXOb7a5IeYu32LOIREI3Zqcwo15ueHg==" saltValue="S/+edVww6qxF2eem2vELNg==" spinCount="100000" sheet="1" formatColumns="0" formatRows="0"/>
  <mergeCells count="1">
    <mergeCell ref="A24:B2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0C20-D5BA-4DA9-8A91-7C1AD46FAFD0}">
  <dimension ref="A1:BL314"/>
  <sheetViews>
    <sheetView zoomScale="70" zoomScaleNormal="70" zoomScaleSheetLayoutView="70" workbookViewId="0">
      <selection sqref="A1:K3"/>
    </sheetView>
  </sheetViews>
  <sheetFormatPr defaultColWidth="8.7265625" defaultRowHeight="14.5" x14ac:dyDescent="0.35"/>
  <cols>
    <col min="1" max="1" width="4.1796875" style="43" customWidth="1"/>
    <col min="2" max="2" width="22.81640625" style="43" customWidth="1"/>
    <col min="3" max="3" width="22" style="43" customWidth="1"/>
    <col min="4" max="4" width="16.1796875" style="252" customWidth="1"/>
    <col min="5" max="7" width="13.6328125" style="43" customWidth="1"/>
    <col min="8" max="8" width="20.6328125" style="256" customWidth="1"/>
    <col min="9" max="9" width="15.1796875" style="244" customWidth="1"/>
    <col min="10" max="10" width="20.6328125" style="256" customWidth="1"/>
    <col min="11" max="13" width="12.453125" style="44" customWidth="1"/>
    <col min="14" max="14" width="13.6328125" style="76" customWidth="1"/>
    <col min="15" max="15" width="34.7265625" style="204" customWidth="1"/>
    <col min="16" max="64" width="8.7265625" style="205"/>
    <col min="65" max="16384" width="8.7265625" style="206"/>
  </cols>
  <sheetData>
    <row r="1" spans="1:63" s="191" customFormat="1" ht="14.5" customHeight="1" x14ac:dyDescent="0.35">
      <c r="A1" s="269" t="s">
        <v>135</v>
      </c>
      <c r="B1" s="270"/>
      <c r="C1" s="270"/>
      <c r="D1" s="270"/>
      <c r="E1" s="270"/>
      <c r="F1" s="270"/>
      <c r="G1" s="270"/>
      <c r="H1" s="270"/>
      <c r="I1" s="270"/>
      <c r="J1" s="270"/>
      <c r="K1" s="271"/>
      <c r="L1" s="278" t="s">
        <v>131</v>
      </c>
      <c r="M1" s="279"/>
      <c r="N1" s="84">
        <f>N66</f>
        <v>0</v>
      </c>
      <c r="O1" s="190"/>
    </row>
    <row r="2" spans="1:63" s="191" customFormat="1" ht="14.5" customHeight="1" x14ac:dyDescent="0.35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4"/>
      <c r="L2" s="280" t="s">
        <v>132</v>
      </c>
      <c r="M2" s="281"/>
      <c r="N2" s="85">
        <f>'személyi költségek'!G61</f>
        <v>0</v>
      </c>
      <c r="O2" s="190"/>
    </row>
    <row r="3" spans="1:63" s="191" customFormat="1" ht="14.5" customHeight="1" x14ac:dyDescent="0.3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7"/>
      <c r="L3" s="282" t="s">
        <v>126</v>
      </c>
      <c r="M3" s="283"/>
      <c r="N3" s="83">
        <f>SUM(N1:N2)</f>
        <v>0</v>
      </c>
      <c r="O3" s="190"/>
    </row>
    <row r="4" spans="1:63" s="191" customFormat="1" x14ac:dyDescent="0.35">
      <c r="A4" s="262" t="s">
        <v>14</v>
      </c>
      <c r="B4" s="263"/>
      <c r="C4" s="263"/>
      <c r="D4" s="263"/>
      <c r="E4" s="263"/>
      <c r="F4" s="264"/>
      <c r="G4" s="265"/>
      <c r="H4" s="266"/>
      <c r="I4" s="266"/>
      <c r="J4" s="266"/>
      <c r="K4" s="267"/>
      <c r="L4" s="285"/>
      <c r="M4" s="286"/>
      <c r="N4" s="287"/>
      <c r="O4" s="284" t="s">
        <v>15</v>
      </c>
    </row>
    <row r="5" spans="1:63" s="191" customFormat="1" ht="29" customHeight="1" x14ac:dyDescent="0.35">
      <c r="A5" s="262" t="s">
        <v>16</v>
      </c>
      <c r="B5" s="263"/>
      <c r="C5" s="263"/>
      <c r="D5" s="263"/>
      <c r="E5" s="263"/>
      <c r="F5" s="264"/>
      <c r="G5" s="265"/>
      <c r="H5" s="266"/>
      <c r="I5" s="266"/>
      <c r="J5" s="266"/>
      <c r="K5" s="267"/>
      <c r="L5" s="288"/>
      <c r="M5" s="289"/>
      <c r="N5" s="290"/>
      <c r="O5" s="284"/>
    </row>
    <row r="6" spans="1:63" s="191" customFormat="1" x14ac:dyDescent="0.35">
      <c r="A6" s="262" t="s">
        <v>154</v>
      </c>
      <c r="B6" s="263"/>
      <c r="C6" s="263"/>
      <c r="D6" s="263" t="s">
        <v>17</v>
      </c>
      <c r="E6" s="263"/>
      <c r="F6" s="263"/>
      <c r="G6" s="236"/>
      <c r="H6" s="297" t="s">
        <v>155</v>
      </c>
      <c r="I6" s="297"/>
      <c r="J6" s="297"/>
      <c r="K6" s="2"/>
      <c r="L6" s="288"/>
      <c r="M6" s="289"/>
      <c r="N6" s="290"/>
      <c r="O6" s="284"/>
    </row>
    <row r="7" spans="1:63" s="191" customFormat="1" x14ac:dyDescent="0.35">
      <c r="A7" s="262" t="s">
        <v>18</v>
      </c>
      <c r="B7" s="263"/>
      <c r="C7" s="263"/>
      <c r="D7" s="263"/>
      <c r="E7" s="263"/>
      <c r="F7" s="264"/>
      <c r="G7" s="265"/>
      <c r="H7" s="266"/>
      <c r="I7" s="266"/>
      <c r="J7" s="266"/>
      <c r="K7" s="267"/>
      <c r="L7" s="288"/>
      <c r="M7" s="289"/>
      <c r="N7" s="290"/>
      <c r="O7" s="284"/>
    </row>
    <row r="8" spans="1:63" s="191" customFormat="1" x14ac:dyDescent="0.35">
      <c r="A8" s="262" t="s">
        <v>19</v>
      </c>
      <c r="B8" s="263"/>
      <c r="C8" s="263"/>
      <c r="D8" s="263"/>
      <c r="E8" s="263"/>
      <c r="F8" s="264"/>
      <c r="G8" s="294"/>
      <c r="H8" s="295"/>
      <c r="I8" s="295"/>
      <c r="J8" s="295"/>
      <c r="K8" s="296"/>
      <c r="L8" s="288"/>
      <c r="M8" s="289"/>
      <c r="N8" s="290"/>
      <c r="O8" s="284"/>
    </row>
    <row r="9" spans="1:63" s="191" customFormat="1" ht="29" customHeight="1" x14ac:dyDescent="0.35">
      <c r="A9" s="262" t="s">
        <v>20</v>
      </c>
      <c r="B9" s="263"/>
      <c r="C9" s="263"/>
      <c r="D9" s="263"/>
      <c r="E9" s="263"/>
      <c r="F9" s="264"/>
      <c r="G9" s="265"/>
      <c r="H9" s="266"/>
      <c r="I9" s="266"/>
      <c r="J9" s="266"/>
      <c r="K9" s="267"/>
      <c r="L9" s="288"/>
      <c r="M9" s="289"/>
      <c r="N9" s="290"/>
      <c r="O9" s="284"/>
    </row>
    <row r="10" spans="1:63" s="191" customFormat="1" x14ac:dyDescent="0.35">
      <c r="A10" s="262" t="s">
        <v>21</v>
      </c>
      <c r="B10" s="263"/>
      <c r="C10" s="263"/>
      <c r="D10" s="263"/>
      <c r="E10" s="263"/>
      <c r="F10" s="264"/>
      <c r="G10" s="265"/>
      <c r="H10" s="266"/>
      <c r="I10" s="266"/>
      <c r="J10" s="266"/>
      <c r="K10" s="267"/>
      <c r="L10" s="288"/>
      <c r="M10" s="289"/>
      <c r="N10" s="290"/>
      <c r="O10" s="284"/>
    </row>
    <row r="11" spans="1:63" s="191" customFormat="1" ht="29" customHeight="1" thickBot="1" x14ac:dyDescent="0.4">
      <c r="A11" s="262" t="s">
        <v>22</v>
      </c>
      <c r="B11" s="263"/>
      <c r="C11" s="263"/>
      <c r="D11" s="263"/>
      <c r="E11" s="263"/>
      <c r="F11" s="264"/>
      <c r="G11" s="265"/>
      <c r="H11" s="266"/>
      <c r="I11" s="266"/>
      <c r="J11" s="266"/>
      <c r="K11" s="267"/>
      <c r="L11" s="291"/>
      <c r="M11" s="292"/>
      <c r="N11" s="293"/>
      <c r="O11" s="284"/>
    </row>
    <row r="12" spans="1:63" s="191" customFormat="1" ht="16" thickBot="1" x14ac:dyDescent="0.4">
      <c r="A12" s="23"/>
      <c r="B12" s="14"/>
      <c r="C12" s="15"/>
      <c r="D12" s="245"/>
      <c r="E12" s="15"/>
      <c r="F12" s="15"/>
      <c r="G12" s="14" t="s">
        <v>23</v>
      </c>
      <c r="H12" s="16"/>
      <c r="I12" s="16"/>
      <c r="J12" s="16"/>
      <c r="K12" s="17"/>
      <c r="L12" s="17"/>
      <c r="M12" s="339"/>
      <c r="N12" s="18"/>
      <c r="O12" s="192"/>
    </row>
    <row r="13" spans="1:63" s="191" customFormat="1" ht="72.650000000000006" customHeight="1" thickBot="1" x14ac:dyDescent="0.4">
      <c r="A13" s="24" t="s">
        <v>24</v>
      </c>
      <c r="B13" s="19" t="s">
        <v>25</v>
      </c>
      <c r="C13" s="19" t="s">
        <v>26</v>
      </c>
      <c r="D13" s="253" t="s">
        <v>156</v>
      </c>
      <c r="E13" s="19" t="s">
        <v>27</v>
      </c>
      <c r="F13" s="19" t="s">
        <v>28</v>
      </c>
      <c r="G13" s="19" t="s">
        <v>29</v>
      </c>
      <c r="H13" s="20" t="s">
        <v>157</v>
      </c>
      <c r="I13" s="20" t="s">
        <v>30</v>
      </c>
      <c r="J13" s="20" t="s">
        <v>31</v>
      </c>
      <c r="K13" s="21" t="s">
        <v>32</v>
      </c>
      <c r="L13" s="258" t="s">
        <v>158</v>
      </c>
      <c r="M13" s="21" t="s">
        <v>33</v>
      </c>
      <c r="N13" s="22" t="s">
        <v>34</v>
      </c>
      <c r="O13" s="91" t="s">
        <v>35</v>
      </c>
    </row>
    <row r="14" spans="1:63" s="194" customFormat="1" x14ac:dyDescent="0.35">
      <c r="A14" s="11">
        <f>ROW()-ROW($A$13)</f>
        <v>1</v>
      </c>
      <c r="B14" s="1"/>
      <c r="C14" s="1"/>
      <c r="D14" s="246"/>
      <c r="E14" s="2"/>
      <c r="F14" s="2"/>
      <c r="G14" s="5"/>
      <c r="H14" s="9"/>
      <c r="I14" s="237"/>
      <c r="J14" s="9"/>
      <c r="K14" s="6"/>
      <c r="L14" s="6"/>
      <c r="M14" s="6">
        <f>Táblázat1[[#This Row],[Nettó összeg]]+Táblázat1[[#This Row],[ÁFA
összeg]]</f>
        <v>0</v>
      </c>
      <c r="N14" s="10"/>
      <c r="O14" s="190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</row>
    <row r="15" spans="1:63" s="194" customFormat="1" x14ac:dyDescent="0.35">
      <c r="A15" s="1">
        <f t="shared" ref="A15:A23" si="0">ROW()-ROW($A$13)</f>
        <v>2</v>
      </c>
      <c r="B15" s="1"/>
      <c r="C15" s="1"/>
      <c r="D15" s="246"/>
      <c r="E15" s="2"/>
      <c r="F15" s="2"/>
      <c r="G15" s="5"/>
      <c r="H15" s="9"/>
      <c r="I15" s="237"/>
      <c r="J15" s="9"/>
      <c r="K15" s="6"/>
      <c r="L15" s="6"/>
      <c r="M15" s="6">
        <f>Táblázat1[[#This Row],[Nettó összeg]]+Táblázat1[[#This Row],[ÁFA
összeg]]</f>
        <v>0</v>
      </c>
      <c r="N15" s="10"/>
      <c r="O15" s="190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</row>
    <row r="16" spans="1:63" s="194" customFormat="1" x14ac:dyDescent="0.35">
      <c r="A16" s="1">
        <f t="shared" si="0"/>
        <v>3</v>
      </c>
      <c r="B16" s="1"/>
      <c r="C16" s="1"/>
      <c r="D16" s="246"/>
      <c r="E16" s="2"/>
      <c r="F16" s="2"/>
      <c r="G16" s="5"/>
      <c r="H16" s="9"/>
      <c r="I16" s="237"/>
      <c r="J16" s="9"/>
      <c r="K16" s="6"/>
      <c r="L16" s="6"/>
      <c r="M16" s="6">
        <f>Táblázat1[[#This Row],[Nettó összeg]]+Táblázat1[[#This Row],[ÁFA
összeg]]</f>
        <v>0</v>
      </c>
      <c r="N16" s="10"/>
      <c r="O16" s="190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</row>
    <row r="17" spans="1:63" s="194" customFormat="1" x14ac:dyDescent="0.35">
      <c r="A17" s="1">
        <f t="shared" si="0"/>
        <v>4</v>
      </c>
      <c r="B17" s="1"/>
      <c r="C17" s="1"/>
      <c r="D17" s="246"/>
      <c r="E17" s="2"/>
      <c r="F17" s="2"/>
      <c r="G17" s="5"/>
      <c r="H17" s="9"/>
      <c r="I17" s="237"/>
      <c r="J17" s="9"/>
      <c r="K17" s="6"/>
      <c r="L17" s="6"/>
      <c r="M17" s="6">
        <f>Táblázat1[[#This Row],[Nettó összeg]]+Táblázat1[[#This Row],[ÁFA
összeg]]</f>
        <v>0</v>
      </c>
      <c r="N17" s="10"/>
      <c r="O17" s="190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</row>
    <row r="18" spans="1:63" s="194" customFormat="1" x14ac:dyDescent="0.35">
      <c r="A18" s="1">
        <f t="shared" si="0"/>
        <v>5</v>
      </c>
      <c r="B18" s="1"/>
      <c r="C18" s="1"/>
      <c r="D18" s="246"/>
      <c r="E18" s="2"/>
      <c r="F18" s="2"/>
      <c r="G18" s="5"/>
      <c r="H18" s="9"/>
      <c r="I18" s="237"/>
      <c r="J18" s="9"/>
      <c r="K18" s="6"/>
      <c r="L18" s="6"/>
      <c r="M18" s="6">
        <f>Táblázat1[[#This Row],[Nettó összeg]]+Táblázat1[[#This Row],[ÁFA
összeg]]</f>
        <v>0</v>
      </c>
      <c r="N18" s="10"/>
      <c r="O18" s="190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</row>
    <row r="19" spans="1:63" s="194" customFormat="1" x14ac:dyDescent="0.35">
      <c r="A19" s="1">
        <f t="shared" si="0"/>
        <v>6</v>
      </c>
      <c r="B19" s="1"/>
      <c r="C19" s="1"/>
      <c r="D19" s="246"/>
      <c r="E19" s="2"/>
      <c r="F19" s="2"/>
      <c r="G19" s="5"/>
      <c r="H19" s="9"/>
      <c r="I19" s="237"/>
      <c r="J19" s="9"/>
      <c r="K19" s="6"/>
      <c r="L19" s="6"/>
      <c r="M19" s="6">
        <f>Táblázat1[[#This Row],[Nettó összeg]]+Táblázat1[[#This Row],[ÁFA
összeg]]</f>
        <v>0</v>
      </c>
      <c r="N19" s="10"/>
      <c r="O19" s="190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</row>
    <row r="20" spans="1:63" s="194" customFormat="1" x14ac:dyDescent="0.35">
      <c r="A20" s="1">
        <f t="shared" si="0"/>
        <v>7</v>
      </c>
      <c r="B20" s="1"/>
      <c r="C20" s="1"/>
      <c r="D20" s="246"/>
      <c r="E20" s="2"/>
      <c r="F20" s="2"/>
      <c r="G20" s="5"/>
      <c r="H20" s="9"/>
      <c r="I20" s="237"/>
      <c r="J20" s="9"/>
      <c r="K20" s="6"/>
      <c r="L20" s="6"/>
      <c r="M20" s="6">
        <f>Táblázat1[[#This Row],[Nettó összeg]]+Táblázat1[[#This Row],[ÁFA
összeg]]</f>
        <v>0</v>
      </c>
      <c r="N20" s="10"/>
      <c r="O20" s="190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</row>
    <row r="21" spans="1:63" s="194" customFormat="1" x14ac:dyDescent="0.35">
      <c r="A21" s="1">
        <f t="shared" si="0"/>
        <v>8</v>
      </c>
      <c r="B21" s="1"/>
      <c r="C21" s="1"/>
      <c r="D21" s="246"/>
      <c r="E21" s="2"/>
      <c r="F21" s="2"/>
      <c r="G21" s="5"/>
      <c r="H21" s="9"/>
      <c r="I21" s="237"/>
      <c r="J21" s="9"/>
      <c r="K21" s="6"/>
      <c r="L21" s="6"/>
      <c r="M21" s="6">
        <f>Táblázat1[[#This Row],[Nettó összeg]]+Táblázat1[[#This Row],[ÁFA
összeg]]</f>
        <v>0</v>
      </c>
      <c r="N21" s="10"/>
      <c r="O21" s="190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</row>
    <row r="22" spans="1:63" s="194" customFormat="1" x14ac:dyDescent="0.35">
      <c r="A22" s="1">
        <f t="shared" si="0"/>
        <v>9</v>
      </c>
      <c r="B22" s="1"/>
      <c r="C22" s="1"/>
      <c r="D22" s="246"/>
      <c r="E22" s="2"/>
      <c r="F22" s="2"/>
      <c r="G22" s="5"/>
      <c r="H22" s="9"/>
      <c r="I22" s="237"/>
      <c r="J22" s="9"/>
      <c r="K22" s="6"/>
      <c r="L22" s="6"/>
      <c r="M22" s="6">
        <f>Táblázat1[[#This Row],[Nettó összeg]]+Táblázat1[[#This Row],[ÁFA
összeg]]</f>
        <v>0</v>
      </c>
      <c r="N22" s="10"/>
      <c r="O22" s="190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</row>
    <row r="23" spans="1:63" s="194" customFormat="1" ht="15" thickBot="1" x14ac:dyDescent="0.4">
      <c r="A23" s="1">
        <f t="shared" si="0"/>
        <v>10</v>
      </c>
      <c r="B23" s="1"/>
      <c r="C23" s="1"/>
      <c r="D23" s="246"/>
      <c r="E23" s="2"/>
      <c r="F23" s="2"/>
      <c r="G23" s="5"/>
      <c r="H23" s="9"/>
      <c r="I23" s="237"/>
      <c r="J23" s="9"/>
      <c r="K23" s="6"/>
      <c r="L23" s="6"/>
      <c r="M23" s="6">
        <f>Táblázat1[[#This Row],[Nettó összeg]]+Táblázat1[[#This Row],[ÁFA
összeg]]</f>
        <v>0</v>
      </c>
      <c r="N23" s="10"/>
      <c r="O23" s="190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</row>
    <row r="24" spans="1:63" s="194" customFormat="1" ht="16" thickBot="1" x14ac:dyDescent="0.4">
      <c r="A24" s="23"/>
      <c r="B24" s="14"/>
      <c r="C24" s="15"/>
      <c r="D24" s="245"/>
      <c r="E24" s="15"/>
      <c r="F24" s="15"/>
      <c r="G24" s="14" t="s">
        <v>36</v>
      </c>
      <c r="H24" s="16"/>
      <c r="I24" s="16"/>
      <c r="J24" s="16"/>
      <c r="K24" s="17"/>
      <c r="L24" s="17"/>
      <c r="M24" s="339"/>
      <c r="N24" s="18"/>
      <c r="O24" s="190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</row>
    <row r="25" spans="1:63" s="197" customFormat="1" ht="73" thickBot="1" x14ac:dyDescent="0.4">
      <c r="A25" s="25" t="s">
        <v>24</v>
      </c>
      <c r="B25" s="26" t="s">
        <v>25</v>
      </c>
      <c r="C25" s="26" t="s">
        <v>26</v>
      </c>
      <c r="D25" s="253" t="s">
        <v>156</v>
      </c>
      <c r="E25" s="26" t="s">
        <v>27</v>
      </c>
      <c r="F25" s="26" t="s">
        <v>28</v>
      </c>
      <c r="G25" s="26" t="s">
        <v>29</v>
      </c>
      <c r="H25" s="27" t="s">
        <v>157</v>
      </c>
      <c r="I25" s="27" t="s">
        <v>30</v>
      </c>
      <c r="J25" s="27" t="s">
        <v>31</v>
      </c>
      <c r="K25" s="22" t="s">
        <v>32</v>
      </c>
      <c r="L25" s="258" t="s">
        <v>158</v>
      </c>
      <c r="M25" s="22" t="s">
        <v>33</v>
      </c>
      <c r="N25" s="22" t="s">
        <v>34</v>
      </c>
      <c r="O25" s="195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</row>
    <row r="26" spans="1:63" s="194" customFormat="1" x14ac:dyDescent="0.35">
      <c r="A26" s="11">
        <f>ROW()-ROW($A$25)</f>
        <v>1</v>
      </c>
      <c r="B26" s="1"/>
      <c r="C26" s="1"/>
      <c r="D26" s="246"/>
      <c r="E26" s="2"/>
      <c r="F26" s="2"/>
      <c r="G26" s="5"/>
      <c r="H26" s="9"/>
      <c r="I26" s="237"/>
      <c r="J26" s="9"/>
      <c r="K26" s="6"/>
      <c r="L26" s="6"/>
      <c r="M26" s="6">
        <f>Táblázat1[[#This Row],[Nettó összeg]]+Táblázat1[[#This Row],[ÁFA
összeg]]</f>
        <v>0</v>
      </c>
      <c r="N26" s="10"/>
      <c r="O26" s="190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</row>
    <row r="27" spans="1:63" s="194" customFormat="1" x14ac:dyDescent="0.35">
      <c r="A27" s="1">
        <f t="shared" ref="A27:A35" si="1">ROW()-ROW($A$25)</f>
        <v>2</v>
      </c>
      <c r="B27" s="1"/>
      <c r="C27" s="1"/>
      <c r="D27" s="246"/>
      <c r="E27" s="2"/>
      <c r="F27" s="2"/>
      <c r="G27" s="5"/>
      <c r="H27" s="9"/>
      <c r="I27" s="237"/>
      <c r="J27" s="9"/>
      <c r="K27" s="6"/>
      <c r="L27" s="6"/>
      <c r="M27" s="6">
        <f>Táblázat1[[#This Row],[Nettó összeg]]+Táblázat1[[#This Row],[ÁFA
összeg]]</f>
        <v>0</v>
      </c>
      <c r="N27" s="10"/>
      <c r="O27" s="190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</row>
    <row r="28" spans="1:63" s="194" customFormat="1" x14ac:dyDescent="0.35">
      <c r="A28" s="1">
        <f t="shared" si="1"/>
        <v>3</v>
      </c>
      <c r="B28" s="1"/>
      <c r="C28" s="1"/>
      <c r="D28" s="246"/>
      <c r="E28" s="2"/>
      <c r="F28" s="2"/>
      <c r="G28" s="5"/>
      <c r="H28" s="9"/>
      <c r="I28" s="237"/>
      <c r="J28" s="9"/>
      <c r="K28" s="6"/>
      <c r="L28" s="6"/>
      <c r="M28" s="6">
        <f>Táblázat1[[#This Row],[Nettó összeg]]+Táblázat1[[#This Row],[ÁFA
összeg]]</f>
        <v>0</v>
      </c>
      <c r="N28" s="10"/>
      <c r="O28" s="190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</row>
    <row r="29" spans="1:63" s="194" customFormat="1" x14ac:dyDescent="0.35">
      <c r="A29" s="1">
        <f t="shared" si="1"/>
        <v>4</v>
      </c>
      <c r="B29" s="1"/>
      <c r="C29" s="1"/>
      <c r="D29" s="246"/>
      <c r="E29" s="2"/>
      <c r="F29" s="2"/>
      <c r="G29" s="5"/>
      <c r="H29" s="9"/>
      <c r="I29" s="237"/>
      <c r="J29" s="9"/>
      <c r="K29" s="6"/>
      <c r="L29" s="6"/>
      <c r="M29" s="6">
        <f>Táblázat1[[#This Row],[Nettó összeg]]+Táblázat1[[#This Row],[ÁFA
összeg]]</f>
        <v>0</v>
      </c>
      <c r="N29" s="10"/>
      <c r="O29" s="190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</row>
    <row r="30" spans="1:63" s="194" customFormat="1" x14ac:dyDescent="0.35">
      <c r="A30" s="1">
        <f t="shared" si="1"/>
        <v>5</v>
      </c>
      <c r="B30" s="1"/>
      <c r="C30" s="1"/>
      <c r="D30" s="246"/>
      <c r="E30" s="2"/>
      <c r="F30" s="2"/>
      <c r="G30" s="5"/>
      <c r="H30" s="9"/>
      <c r="I30" s="237"/>
      <c r="J30" s="9"/>
      <c r="K30" s="6"/>
      <c r="L30" s="6"/>
      <c r="M30" s="6">
        <f>Táblázat1[[#This Row],[Nettó összeg]]+Táblázat1[[#This Row],[ÁFA
összeg]]</f>
        <v>0</v>
      </c>
      <c r="N30" s="10"/>
      <c r="O30" s="190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</row>
    <row r="31" spans="1:63" s="194" customFormat="1" x14ac:dyDescent="0.35">
      <c r="A31" s="1">
        <f t="shared" si="1"/>
        <v>6</v>
      </c>
      <c r="B31" s="1"/>
      <c r="C31" s="1"/>
      <c r="D31" s="246"/>
      <c r="E31" s="2"/>
      <c r="F31" s="2"/>
      <c r="G31" s="5"/>
      <c r="H31" s="9"/>
      <c r="I31" s="237"/>
      <c r="J31" s="9"/>
      <c r="K31" s="6"/>
      <c r="L31" s="6"/>
      <c r="M31" s="6">
        <f>Táblázat1[[#This Row],[Nettó összeg]]+Táblázat1[[#This Row],[ÁFA
összeg]]</f>
        <v>0</v>
      </c>
      <c r="N31" s="10"/>
      <c r="O31" s="190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</row>
    <row r="32" spans="1:63" s="194" customFormat="1" x14ac:dyDescent="0.35">
      <c r="A32" s="1">
        <f t="shared" si="1"/>
        <v>7</v>
      </c>
      <c r="B32" s="1"/>
      <c r="C32" s="1"/>
      <c r="D32" s="246"/>
      <c r="E32" s="2"/>
      <c r="F32" s="2"/>
      <c r="G32" s="5"/>
      <c r="H32" s="9"/>
      <c r="I32" s="237"/>
      <c r="J32" s="9"/>
      <c r="K32" s="6"/>
      <c r="L32" s="6"/>
      <c r="M32" s="6">
        <f>Táblázat1[[#This Row],[Nettó összeg]]+Táblázat1[[#This Row],[ÁFA
összeg]]</f>
        <v>0</v>
      </c>
      <c r="N32" s="10"/>
      <c r="O32" s="190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</row>
    <row r="33" spans="1:63" s="194" customFormat="1" x14ac:dyDescent="0.35">
      <c r="A33" s="1">
        <f t="shared" si="1"/>
        <v>8</v>
      </c>
      <c r="B33" s="1"/>
      <c r="C33" s="1"/>
      <c r="D33" s="246"/>
      <c r="E33" s="2"/>
      <c r="F33" s="2"/>
      <c r="G33" s="5"/>
      <c r="H33" s="9"/>
      <c r="I33" s="237"/>
      <c r="J33" s="9"/>
      <c r="K33" s="6"/>
      <c r="L33" s="6"/>
      <c r="M33" s="6">
        <f>Táblázat1[[#This Row],[Nettó összeg]]+Táblázat1[[#This Row],[ÁFA
összeg]]</f>
        <v>0</v>
      </c>
      <c r="N33" s="10"/>
      <c r="O33" s="190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</row>
    <row r="34" spans="1:63" s="194" customFormat="1" x14ac:dyDescent="0.35">
      <c r="A34" s="1">
        <f t="shared" si="1"/>
        <v>9</v>
      </c>
      <c r="B34" s="1"/>
      <c r="C34" s="1"/>
      <c r="D34" s="246"/>
      <c r="E34" s="2"/>
      <c r="F34" s="2"/>
      <c r="G34" s="5"/>
      <c r="H34" s="9"/>
      <c r="I34" s="237"/>
      <c r="J34" s="9"/>
      <c r="K34" s="6"/>
      <c r="L34" s="6"/>
      <c r="M34" s="6">
        <f>Táblázat1[[#This Row],[Nettó összeg]]+Táblázat1[[#This Row],[ÁFA
összeg]]</f>
        <v>0</v>
      </c>
      <c r="N34" s="10"/>
      <c r="O34" s="190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</row>
    <row r="35" spans="1:63" s="194" customFormat="1" ht="15" thickBot="1" x14ac:dyDescent="0.4">
      <c r="A35" s="1">
        <f t="shared" si="1"/>
        <v>10</v>
      </c>
      <c r="B35" s="1"/>
      <c r="C35" s="1"/>
      <c r="D35" s="246"/>
      <c r="E35" s="2"/>
      <c r="F35" s="2"/>
      <c r="G35" s="5"/>
      <c r="H35" s="9"/>
      <c r="I35" s="237"/>
      <c r="J35" s="9"/>
      <c r="K35" s="6"/>
      <c r="L35" s="6"/>
      <c r="M35" s="6">
        <f>Táblázat1[[#This Row],[Nettó összeg]]+Táblázat1[[#This Row],[ÁFA
összeg]]</f>
        <v>0</v>
      </c>
      <c r="N35" s="10"/>
      <c r="O35" s="190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</row>
    <row r="36" spans="1:63" s="194" customFormat="1" ht="16" thickBot="1" x14ac:dyDescent="0.4">
      <c r="A36" s="23"/>
      <c r="B36" s="14"/>
      <c r="C36" s="15"/>
      <c r="D36" s="245"/>
      <c r="E36" s="15"/>
      <c r="F36" s="15"/>
      <c r="G36" s="14" t="s">
        <v>37</v>
      </c>
      <c r="H36" s="16"/>
      <c r="I36" s="16"/>
      <c r="J36" s="16"/>
      <c r="K36" s="17"/>
      <c r="L36" s="17"/>
      <c r="M36" s="339"/>
      <c r="N36" s="18"/>
      <c r="O36" s="190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</row>
    <row r="37" spans="1:63" s="194" customFormat="1" ht="73" thickBot="1" x14ac:dyDescent="0.4">
      <c r="A37" s="25" t="s">
        <v>24</v>
      </c>
      <c r="B37" s="26" t="s">
        <v>25</v>
      </c>
      <c r="C37" s="26" t="s">
        <v>26</v>
      </c>
      <c r="D37" s="253" t="s">
        <v>156</v>
      </c>
      <c r="E37" s="26" t="s">
        <v>27</v>
      </c>
      <c r="F37" s="26" t="s">
        <v>28</v>
      </c>
      <c r="G37" s="26" t="s">
        <v>29</v>
      </c>
      <c r="H37" s="27" t="s">
        <v>157</v>
      </c>
      <c r="I37" s="27" t="s">
        <v>30</v>
      </c>
      <c r="J37" s="27" t="s">
        <v>31</v>
      </c>
      <c r="K37" s="22" t="s">
        <v>32</v>
      </c>
      <c r="L37" s="258" t="s">
        <v>158</v>
      </c>
      <c r="M37" s="22" t="s">
        <v>33</v>
      </c>
      <c r="N37" s="22" t="s">
        <v>34</v>
      </c>
      <c r="O37" s="190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</row>
    <row r="38" spans="1:63" s="194" customFormat="1" x14ac:dyDescent="0.35">
      <c r="A38" s="11">
        <f>ROW()-ROW($A$37)</f>
        <v>1</v>
      </c>
      <c r="B38" s="1"/>
      <c r="C38" s="1"/>
      <c r="D38" s="246"/>
      <c r="E38" s="2"/>
      <c r="F38" s="2"/>
      <c r="G38" s="5"/>
      <c r="H38" s="9"/>
      <c r="I38" s="237"/>
      <c r="J38" s="9"/>
      <c r="K38" s="6"/>
      <c r="L38" s="6"/>
      <c r="M38" s="6">
        <f>Táblázat1[[#This Row],[Nettó összeg]]+Táblázat1[[#This Row],[ÁFA
összeg]]</f>
        <v>0</v>
      </c>
      <c r="N38" s="10"/>
      <c r="O38" s="190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</row>
    <row r="39" spans="1:63" s="194" customFormat="1" x14ac:dyDescent="0.35">
      <c r="A39" s="1">
        <f t="shared" ref="A39:A47" si="2">ROW()-ROW($A$37)</f>
        <v>2</v>
      </c>
      <c r="B39" s="1"/>
      <c r="C39" s="1"/>
      <c r="D39" s="246"/>
      <c r="E39" s="2"/>
      <c r="F39" s="2"/>
      <c r="G39" s="5"/>
      <c r="H39" s="9"/>
      <c r="I39" s="237"/>
      <c r="J39" s="9"/>
      <c r="K39" s="6"/>
      <c r="L39" s="6"/>
      <c r="M39" s="6">
        <f>Táblázat1[[#This Row],[Nettó összeg]]+Táblázat1[[#This Row],[ÁFA
összeg]]</f>
        <v>0</v>
      </c>
      <c r="N39" s="10"/>
      <c r="O39" s="190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</row>
    <row r="40" spans="1:63" s="194" customFormat="1" x14ac:dyDescent="0.35">
      <c r="A40" s="1">
        <f t="shared" si="2"/>
        <v>3</v>
      </c>
      <c r="B40" s="1"/>
      <c r="C40" s="1"/>
      <c r="D40" s="246"/>
      <c r="E40" s="2"/>
      <c r="F40" s="2"/>
      <c r="G40" s="5"/>
      <c r="H40" s="9"/>
      <c r="I40" s="237"/>
      <c r="J40" s="9"/>
      <c r="K40" s="6"/>
      <c r="L40" s="6"/>
      <c r="M40" s="6">
        <f>Táblázat1[[#This Row],[Nettó összeg]]+Táblázat1[[#This Row],[ÁFA
összeg]]</f>
        <v>0</v>
      </c>
      <c r="N40" s="10"/>
      <c r="O40" s="190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</row>
    <row r="41" spans="1:63" s="194" customFormat="1" x14ac:dyDescent="0.35">
      <c r="A41" s="1">
        <f t="shared" si="2"/>
        <v>4</v>
      </c>
      <c r="B41" s="1"/>
      <c r="C41" s="1"/>
      <c r="D41" s="246"/>
      <c r="E41" s="2"/>
      <c r="F41" s="2"/>
      <c r="G41" s="5"/>
      <c r="H41" s="9"/>
      <c r="I41" s="237"/>
      <c r="J41" s="9"/>
      <c r="K41" s="6"/>
      <c r="L41" s="6"/>
      <c r="M41" s="6">
        <f>Táblázat1[[#This Row],[Nettó összeg]]+Táblázat1[[#This Row],[ÁFA
összeg]]</f>
        <v>0</v>
      </c>
      <c r="N41" s="10"/>
      <c r="O41" s="190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</row>
    <row r="42" spans="1:63" s="194" customFormat="1" x14ac:dyDescent="0.35">
      <c r="A42" s="1">
        <f t="shared" si="2"/>
        <v>5</v>
      </c>
      <c r="B42" s="1"/>
      <c r="C42" s="1"/>
      <c r="D42" s="246"/>
      <c r="E42" s="2"/>
      <c r="F42" s="2"/>
      <c r="G42" s="5"/>
      <c r="H42" s="9"/>
      <c r="I42" s="237"/>
      <c r="J42" s="9"/>
      <c r="K42" s="6"/>
      <c r="L42" s="6"/>
      <c r="M42" s="6">
        <f>Táblázat1[[#This Row],[Nettó összeg]]+Táblázat1[[#This Row],[ÁFA
összeg]]</f>
        <v>0</v>
      </c>
      <c r="N42" s="10"/>
      <c r="O42" s="190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</row>
    <row r="43" spans="1:63" s="194" customFormat="1" x14ac:dyDescent="0.35">
      <c r="A43" s="1">
        <f t="shared" si="2"/>
        <v>6</v>
      </c>
      <c r="B43" s="1"/>
      <c r="C43" s="1"/>
      <c r="D43" s="246"/>
      <c r="E43" s="2"/>
      <c r="F43" s="2"/>
      <c r="G43" s="5"/>
      <c r="H43" s="9"/>
      <c r="I43" s="237"/>
      <c r="J43" s="9"/>
      <c r="K43" s="6"/>
      <c r="L43" s="6"/>
      <c r="M43" s="6">
        <f>Táblázat1[[#This Row],[Nettó összeg]]+Táblázat1[[#This Row],[ÁFA
összeg]]</f>
        <v>0</v>
      </c>
      <c r="N43" s="10"/>
      <c r="O43" s="190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</row>
    <row r="44" spans="1:63" s="194" customFormat="1" x14ac:dyDescent="0.35">
      <c r="A44" s="1">
        <f t="shared" si="2"/>
        <v>7</v>
      </c>
      <c r="B44" s="1"/>
      <c r="C44" s="1"/>
      <c r="D44" s="246"/>
      <c r="E44" s="2"/>
      <c r="F44" s="2"/>
      <c r="G44" s="5"/>
      <c r="H44" s="9"/>
      <c r="I44" s="237"/>
      <c r="J44" s="9"/>
      <c r="K44" s="6"/>
      <c r="L44" s="6"/>
      <c r="M44" s="6">
        <f>Táblázat1[[#This Row],[Nettó összeg]]+Táblázat1[[#This Row],[ÁFA
összeg]]</f>
        <v>0</v>
      </c>
      <c r="N44" s="10"/>
      <c r="O44" s="190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</row>
    <row r="45" spans="1:63" s="194" customFormat="1" x14ac:dyDescent="0.35">
      <c r="A45" s="1">
        <f t="shared" si="2"/>
        <v>8</v>
      </c>
      <c r="B45" s="1"/>
      <c r="C45" s="1"/>
      <c r="D45" s="246"/>
      <c r="E45" s="2"/>
      <c r="F45" s="2"/>
      <c r="G45" s="5"/>
      <c r="H45" s="9"/>
      <c r="I45" s="237"/>
      <c r="J45" s="9"/>
      <c r="K45" s="6"/>
      <c r="L45" s="6"/>
      <c r="M45" s="6">
        <f>Táblázat1[[#This Row],[Nettó összeg]]+Táblázat1[[#This Row],[ÁFA
összeg]]</f>
        <v>0</v>
      </c>
      <c r="N45" s="10"/>
      <c r="O45" s="190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</row>
    <row r="46" spans="1:63" s="194" customFormat="1" x14ac:dyDescent="0.35">
      <c r="A46" s="1">
        <f t="shared" si="2"/>
        <v>9</v>
      </c>
      <c r="B46" s="1"/>
      <c r="C46" s="1"/>
      <c r="D46" s="246"/>
      <c r="E46" s="2"/>
      <c r="F46" s="2"/>
      <c r="G46" s="5"/>
      <c r="H46" s="9"/>
      <c r="I46" s="237"/>
      <c r="J46" s="9"/>
      <c r="K46" s="6"/>
      <c r="L46" s="6"/>
      <c r="M46" s="6">
        <f>Táblázat1[[#This Row],[Nettó összeg]]+Táblázat1[[#This Row],[ÁFA
összeg]]</f>
        <v>0</v>
      </c>
      <c r="N46" s="10"/>
      <c r="O46" s="190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</row>
    <row r="47" spans="1:63" s="194" customFormat="1" ht="15" thickBot="1" x14ac:dyDescent="0.4">
      <c r="A47" s="1">
        <f t="shared" si="2"/>
        <v>10</v>
      </c>
      <c r="B47" s="1"/>
      <c r="C47" s="1"/>
      <c r="D47" s="246"/>
      <c r="E47" s="2"/>
      <c r="F47" s="2"/>
      <c r="G47" s="5"/>
      <c r="H47" s="9"/>
      <c r="I47" s="237"/>
      <c r="J47" s="9"/>
      <c r="K47" s="6"/>
      <c r="L47" s="6"/>
      <c r="M47" s="6">
        <f>Táblázat1[[#This Row],[Nettó összeg]]+Táblázat1[[#This Row],[ÁFA
összeg]]</f>
        <v>0</v>
      </c>
      <c r="N47" s="10"/>
      <c r="O47" s="190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</row>
    <row r="48" spans="1:63" s="194" customFormat="1" ht="16" thickBot="1" x14ac:dyDescent="0.4">
      <c r="A48" s="23"/>
      <c r="B48" s="14"/>
      <c r="C48" s="15"/>
      <c r="D48" s="245"/>
      <c r="E48" s="15"/>
      <c r="F48" s="15"/>
      <c r="G48" s="14" t="s">
        <v>38</v>
      </c>
      <c r="H48" s="16"/>
      <c r="I48" s="16"/>
      <c r="J48" s="16"/>
      <c r="K48" s="17"/>
      <c r="L48" s="17"/>
      <c r="M48" s="339"/>
      <c r="N48" s="18"/>
      <c r="O48" s="190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</row>
    <row r="49" spans="1:63" s="194" customFormat="1" ht="73" thickBot="1" x14ac:dyDescent="0.4">
      <c r="A49" s="25" t="s">
        <v>24</v>
      </c>
      <c r="B49" s="26" t="s">
        <v>25</v>
      </c>
      <c r="C49" s="26" t="s">
        <v>26</v>
      </c>
      <c r="D49" s="253" t="s">
        <v>156</v>
      </c>
      <c r="E49" s="26" t="s">
        <v>27</v>
      </c>
      <c r="F49" s="26" t="s">
        <v>28</v>
      </c>
      <c r="G49" s="26" t="s">
        <v>29</v>
      </c>
      <c r="H49" s="27" t="s">
        <v>157</v>
      </c>
      <c r="I49" s="27" t="s">
        <v>30</v>
      </c>
      <c r="J49" s="27" t="s">
        <v>31</v>
      </c>
      <c r="K49" s="22" t="s">
        <v>32</v>
      </c>
      <c r="L49" s="258" t="s">
        <v>158</v>
      </c>
      <c r="M49" s="22" t="s">
        <v>33</v>
      </c>
      <c r="N49" s="22" t="s">
        <v>34</v>
      </c>
      <c r="O49" s="190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</row>
    <row r="50" spans="1:63" s="194" customFormat="1" x14ac:dyDescent="0.35">
      <c r="A50" s="11">
        <f t="shared" ref="A50:A64" si="3">ROW()-ROW($A$49)</f>
        <v>1</v>
      </c>
      <c r="B50" s="1"/>
      <c r="C50" s="1"/>
      <c r="D50" s="246"/>
      <c r="E50" s="2"/>
      <c r="F50" s="2"/>
      <c r="G50" s="5"/>
      <c r="H50" s="9"/>
      <c r="I50" s="237"/>
      <c r="J50" s="9"/>
      <c r="K50" s="6"/>
      <c r="L50" s="6"/>
      <c r="M50" s="6">
        <f>Táblázat1[[#This Row],[Nettó összeg]]+Táblázat1[[#This Row],[ÁFA
összeg]]</f>
        <v>0</v>
      </c>
      <c r="N50" s="10"/>
      <c r="O50" s="190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</row>
    <row r="51" spans="1:63" s="194" customFormat="1" x14ac:dyDescent="0.35">
      <c r="A51" s="1">
        <f t="shared" si="3"/>
        <v>2</v>
      </c>
      <c r="B51" s="1"/>
      <c r="C51" s="1"/>
      <c r="D51" s="246"/>
      <c r="E51" s="2"/>
      <c r="F51" s="2"/>
      <c r="G51" s="5"/>
      <c r="H51" s="9"/>
      <c r="I51" s="237"/>
      <c r="J51" s="9"/>
      <c r="K51" s="6"/>
      <c r="L51" s="6"/>
      <c r="M51" s="6">
        <f>Táblázat1[[#This Row],[Nettó összeg]]+Táblázat1[[#This Row],[ÁFA
összeg]]</f>
        <v>0</v>
      </c>
      <c r="N51" s="10"/>
      <c r="O51" s="190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</row>
    <row r="52" spans="1:63" s="194" customFormat="1" x14ac:dyDescent="0.35">
      <c r="A52" s="1">
        <f t="shared" si="3"/>
        <v>3</v>
      </c>
      <c r="B52" s="1"/>
      <c r="C52" s="1"/>
      <c r="D52" s="246"/>
      <c r="E52" s="2"/>
      <c r="F52" s="2"/>
      <c r="G52" s="5"/>
      <c r="H52" s="9"/>
      <c r="I52" s="237"/>
      <c r="J52" s="9"/>
      <c r="K52" s="6"/>
      <c r="L52" s="6"/>
      <c r="M52" s="6">
        <f>Táblázat1[[#This Row],[Nettó összeg]]+Táblázat1[[#This Row],[ÁFA
összeg]]</f>
        <v>0</v>
      </c>
      <c r="N52" s="10"/>
      <c r="O52" s="190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</row>
    <row r="53" spans="1:63" s="194" customFormat="1" x14ac:dyDescent="0.35">
      <c r="A53" s="1">
        <f t="shared" si="3"/>
        <v>4</v>
      </c>
      <c r="B53" s="1"/>
      <c r="C53" s="1"/>
      <c r="D53" s="246"/>
      <c r="E53" s="2"/>
      <c r="F53" s="2"/>
      <c r="G53" s="5"/>
      <c r="H53" s="9"/>
      <c r="I53" s="237"/>
      <c r="J53" s="9"/>
      <c r="K53" s="6"/>
      <c r="L53" s="6"/>
      <c r="M53" s="6">
        <f>Táblázat1[[#This Row],[Nettó összeg]]+Táblázat1[[#This Row],[ÁFA
összeg]]</f>
        <v>0</v>
      </c>
      <c r="N53" s="10"/>
      <c r="O53" s="190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</row>
    <row r="54" spans="1:63" s="194" customFormat="1" x14ac:dyDescent="0.35">
      <c r="A54" s="1">
        <f t="shared" si="3"/>
        <v>5</v>
      </c>
      <c r="B54" s="1"/>
      <c r="C54" s="1"/>
      <c r="D54" s="246"/>
      <c r="E54" s="2"/>
      <c r="F54" s="2"/>
      <c r="G54" s="5"/>
      <c r="H54" s="9"/>
      <c r="I54" s="237"/>
      <c r="J54" s="9"/>
      <c r="K54" s="6"/>
      <c r="L54" s="6"/>
      <c r="M54" s="6">
        <f>Táblázat1[[#This Row],[Nettó összeg]]+Táblázat1[[#This Row],[ÁFA
összeg]]</f>
        <v>0</v>
      </c>
      <c r="N54" s="10"/>
      <c r="O54" s="190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</row>
    <row r="55" spans="1:63" s="194" customFormat="1" x14ac:dyDescent="0.35">
      <c r="A55" s="1">
        <f t="shared" si="3"/>
        <v>6</v>
      </c>
      <c r="B55" s="1"/>
      <c r="C55" s="1"/>
      <c r="D55" s="246"/>
      <c r="E55" s="2"/>
      <c r="F55" s="2"/>
      <c r="G55" s="5"/>
      <c r="H55" s="9"/>
      <c r="I55" s="237"/>
      <c r="J55" s="9"/>
      <c r="K55" s="6"/>
      <c r="L55" s="6"/>
      <c r="M55" s="6">
        <f>Táblázat1[[#This Row],[Nettó összeg]]+Táblázat1[[#This Row],[ÁFA
összeg]]</f>
        <v>0</v>
      </c>
      <c r="N55" s="10"/>
      <c r="O55" s="190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</row>
    <row r="56" spans="1:63" s="194" customFormat="1" x14ac:dyDescent="0.35">
      <c r="A56" s="1">
        <f t="shared" si="3"/>
        <v>7</v>
      </c>
      <c r="B56" s="1"/>
      <c r="C56" s="1"/>
      <c r="D56" s="246"/>
      <c r="E56" s="2"/>
      <c r="F56" s="2"/>
      <c r="G56" s="5"/>
      <c r="H56" s="9"/>
      <c r="I56" s="237"/>
      <c r="J56" s="9"/>
      <c r="K56" s="6"/>
      <c r="L56" s="6"/>
      <c r="M56" s="6">
        <f>Táblázat1[[#This Row],[Nettó összeg]]+Táblázat1[[#This Row],[ÁFA
összeg]]</f>
        <v>0</v>
      </c>
      <c r="N56" s="10"/>
      <c r="O56" s="190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</row>
    <row r="57" spans="1:63" s="194" customFormat="1" x14ac:dyDescent="0.35">
      <c r="A57" s="1">
        <f t="shared" si="3"/>
        <v>8</v>
      </c>
      <c r="B57" s="1"/>
      <c r="C57" s="1"/>
      <c r="D57" s="246"/>
      <c r="E57" s="2"/>
      <c r="F57" s="2"/>
      <c r="G57" s="5"/>
      <c r="H57" s="9"/>
      <c r="I57" s="237"/>
      <c r="J57" s="9"/>
      <c r="K57" s="6"/>
      <c r="L57" s="6"/>
      <c r="M57" s="6">
        <f>Táblázat1[[#This Row],[Nettó összeg]]+Táblázat1[[#This Row],[ÁFA
összeg]]</f>
        <v>0</v>
      </c>
      <c r="N57" s="10"/>
      <c r="O57" s="190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</row>
    <row r="58" spans="1:63" s="194" customFormat="1" x14ac:dyDescent="0.35">
      <c r="A58" s="1">
        <f t="shared" si="3"/>
        <v>9</v>
      </c>
      <c r="B58" s="1"/>
      <c r="C58" s="1"/>
      <c r="D58" s="246"/>
      <c r="E58" s="2"/>
      <c r="F58" s="2"/>
      <c r="G58" s="5"/>
      <c r="H58" s="9"/>
      <c r="I58" s="237"/>
      <c r="J58" s="9"/>
      <c r="K58" s="6"/>
      <c r="L58" s="6"/>
      <c r="M58" s="6">
        <f>Táblázat1[[#This Row],[Nettó összeg]]+Táblázat1[[#This Row],[ÁFA
összeg]]</f>
        <v>0</v>
      </c>
      <c r="N58" s="10"/>
      <c r="O58" s="190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</row>
    <row r="59" spans="1:63" s="194" customFormat="1" x14ac:dyDescent="0.35">
      <c r="A59" s="1">
        <f t="shared" si="3"/>
        <v>10</v>
      </c>
      <c r="B59" s="1"/>
      <c r="C59" s="1"/>
      <c r="D59" s="246"/>
      <c r="E59" s="2"/>
      <c r="F59" s="2"/>
      <c r="G59" s="5"/>
      <c r="H59" s="9"/>
      <c r="I59" s="237"/>
      <c r="J59" s="9"/>
      <c r="K59" s="6"/>
      <c r="L59" s="6"/>
      <c r="M59" s="6">
        <f>Táblázat1[[#This Row],[Nettó összeg]]+Táblázat1[[#This Row],[ÁFA
összeg]]</f>
        <v>0</v>
      </c>
      <c r="N59" s="10"/>
      <c r="O59" s="190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</row>
    <row r="60" spans="1:63" s="194" customFormat="1" x14ac:dyDescent="0.35">
      <c r="A60" s="1">
        <f t="shared" si="3"/>
        <v>11</v>
      </c>
      <c r="B60" s="1"/>
      <c r="C60" s="1"/>
      <c r="D60" s="246"/>
      <c r="E60" s="2"/>
      <c r="F60" s="2"/>
      <c r="G60" s="5"/>
      <c r="H60" s="9"/>
      <c r="I60" s="237"/>
      <c r="J60" s="9"/>
      <c r="K60" s="6"/>
      <c r="L60" s="6"/>
      <c r="M60" s="6">
        <f>Táblázat1[[#This Row],[Nettó összeg]]+Táblázat1[[#This Row],[ÁFA
összeg]]</f>
        <v>0</v>
      </c>
      <c r="N60" s="10"/>
      <c r="O60" s="190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</row>
    <row r="61" spans="1:63" s="194" customFormat="1" x14ac:dyDescent="0.35">
      <c r="A61" s="1">
        <f t="shared" si="3"/>
        <v>12</v>
      </c>
      <c r="B61" s="1"/>
      <c r="C61" s="1"/>
      <c r="D61" s="246"/>
      <c r="E61" s="2"/>
      <c r="F61" s="2"/>
      <c r="G61" s="5"/>
      <c r="H61" s="9"/>
      <c r="I61" s="237"/>
      <c r="J61" s="9"/>
      <c r="K61" s="6"/>
      <c r="L61" s="6"/>
      <c r="M61" s="6">
        <f>Táblázat1[[#This Row],[Nettó összeg]]+Táblázat1[[#This Row],[ÁFA
összeg]]</f>
        <v>0</v>
      </c>
      <c r="N61" s="10"/>
      <c r="O61" s="190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</row>
    <row r="62" spans="1:63" s="194" customFormat="1" x14ac:dyDescent="0.35">
      <c r="A62" s="1">
        <f t="shared" si="3"/>
        <v>13</v>
      </c>
      <c r="B62" s="1"/>
      <c r="C62" s="1"/>
      <c r="D62" s="246"/>
      <c r="E62" s="2"/>
      <c r="F62" s="2"/>
      <c r="G62" s="5"/>
      <c r="H62" s="9"/>
      <c r="I62" s="237"/>
      <c r="J62" s="9"/>
      <c r="K62" s="6"/>
      <c r="L62" s="6"/>
      <c r="M62" s="6">
        <f>Táblázat1[[#This Row],[Nettó összeg]]+Táblázat1[[#This Row],[ÁFA
összeg]]</f>
        <v>0</v>
      </c>
      <c r="N62" s="10"/>
      <c r="O62" s="190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</row>
    <row r="63" spans="1:63" s="194" customFormat="1" x14ac:dyDescent="0.35">
      <c r="A63" s="1">
        <f t="shared" si="3"/>
        <v>14</v>
      </c>
      <c r="B63" s="1"/>
      <c r="C63" s="1"/>
      <c r="D63" s="246"/>
      <c r="E63" s="2"/>
      <c r="F63" s="2"/>
      <c r="G63" s="5"/>
      <c r="H63" s="9"/>
      <c r="I63" s="237"/>
      <c r="J63" s="9"/>
      <c r="K63" s="6"/>
      <c r="L63" s="6"/>
      <c r="M63" s="6">
        <f>Táblázat1[[#This Row],[Nettó összeg]]+Táblázat1[[#This Row],[ÁFA
összeg]]</f>
        <v>0</v>
      </c>
      <c r="N63" s="10"/>
      <c r="O63" s="190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</row>
    <row r="64" spans="1:63" s="194" customFormat="1" ht="15" thickBot="1" x14ac:dyDescent="0.4">
      <c r="A64" s="184">
        <f t="shared" si="3"/>
        <v>15</v>
      </c>
      <c r="B64" s="184"/>
      <c r="C64" s="184"/>
      <c r="D64" s="247"/>
      <c r="E64" s="186"/>
      <c r="F64" s="186"/>
      <c r="G64" s="187"/>
      <c r="H64" s="185"/>
      <c r="I64" s="238"/>
      <c r="J64" s="185"/>
      <c r="K64" s="188"/>
      <c r="L64" s="188"/>
      <c r="M64" s="188">
        <f>Táblázat1[[#This Row],[Nettó összeg]]+Táblázat1[[#This Row],[ÁFA
összeg]]</f>
        <v>0</v>
      </c>
      <c r="N64" s="189"/>
      <c r="O64" s="190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</row>
    <row r="65" spans="1:61" s="199" customFormat="1" ht="16" thickBot="1" x14ac:dyDescent="0.4">
      <c r="A65" s="208"/>
      <c r="B65" s="209"/>
      <c r="C65" s="209"/>
      <c r="D65" s="248"/>
      <c r="E65" s="211"/>
      <c r="F65" s="211"/>
      <c r="G65" s="212"/>
      <c r="H65" s="210"/>
      <c r="I65" s="257"/>
      <c r="J65" s="210"/>
      <c r="K65" s="213"/>
      <c r="L65" s="213"/>
      <c r="M65" s="213"/>
      <c r="N65" s="214"/>
      <c r="O65" s="215"/>
      <c r="P65" s="207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</row>
    <row r="66" spans="1:61" s="201" customFormat="1" ht="16" thickBot="1" x14ac:dyDescent="0.4">
      <c r="A66" s="28"/>
      <c r="B66" s="68" t="s">
        <v>127</v>
      </c>
      <c r="C66" s="29"/>
      <c r="D66" s="249"/>
      <c r="E66" s="29"/>
      <c r="F66" s="29"/>
      <c r="G66" s="29"/>
      <c r="H66" s="254"/>
      <c r="I66" s="254"/>
      <c r="J66" s="254"/>
      <c r="K66" s="29"/>
      <c r="L66" s="29"/>
      <c r="M66" s="29"/>
      <c r="N66" s="30">
        <f>SUM(N13:N65)</f>
        <v>0</v>
      </c>
      <c r="O66" s="200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</row>
    <row r="67" spans="1:61" s="203" customFormat="1" x14ac:dyDescent="0.35">
      <c r="A67" s="73" t="s">
        <v>40</v>
      </c>
      <c r="B67" s="69"/>
      <c r="C67" s="69"/>
      <c r="D67" s="250"/>
      <c r="E67" s="69"/>
      <c r="F67" s="69"/>
      <c r="G67" s="69"/>
      <c r="H67" s="242"/>
      <c r="I67" s="243"/>
      <c r="J67" s="242"/>
      <c r="K67" s="71"/>
      <c r="L67" s="71"/>
      <c r="M67" s="71"/>
      <c r="N67" s="72"/>
      <c r="O67" s="202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</row>
    <row r="68" spans="1:61" s="203" customFormat="1" ht="65" customHeight="1" x14ac:dyDescent="0.35">
      <c r="A68" s="268" t="s">
        <v>130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02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</row>
    <row r="69" spans="1:61" s="203" customFormat="1" x14ac:dyDescent="0.35">
      <c r="A69" s="69"/>
      <c r="B69" s="69"/>
      <c r="C69" s="69"/>
      <c r="D69" s="250"/>
      <c r="E69" s="69"/>
      <c r="F69" s="69"/>
      <c r="G69" s="69"/>
      <c r="H69" s="242"/>
      <c r="I69" s="243"/>
      <c r="J69" s="242"/>
      <c r="K69" s="71"/>
      <c r="L69" s="71"/>
      <c r="M69" s="71"/>
      <c r="N69" s="72"/>
      <c r="O69" s="202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</row>
    <row r="70" spans="1:61" s="203" customFormat="1" x14ac:dyDescent="0.35">
      <c r="A70" s="74" t="s">
        <v>41</v>
      </c>
      <c r="B70" s="42"/>
      <c r="C70" s="70"/>
      <c r="D70" s="250"/>
      <c r="E70" s="69"/>
      <c r="F70" s="69"/>
      <c r="G70" s="69"/>
      <c r="H70" s="255"/>
      <c r="I70" s="255"/>
      <c r="J70" s="255"/>
      <c r="K70" s="71"/>
      <c r="L70" s="71"/>
      <c r="M70" s="71"/>
      <c r="N70" s="72"/>
      <c r="O70" s="202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</row>
    <row r="71" spans="1:61" s="203" customFormat="1" x14ac:dyDescent="0.35">
      <c r="A71" s="69"/>
      <c r="B71" s="69"/>
      <c r="C71" s="75"/>
      <c r="D71" s="251"/>
      <c r="E71" s="75"/>
      <c r="F71" s="69"/>
      <c r="G71" s="69"/>
      <c r="H71" s="255"/>
      <c r="I71" s="255"/>
      <c r="J71" s="255"/>
      <c r="K71" s="71"/>
      <c r="L71" s="71"/>
      <c r="M71" s="71"/>
      <c r="N71" s="72"/>
      <c r="O71" s="202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</row>
    <row r="72" spans="1:61" s="203" customFormat="1" x14ac:dyDescent="0.35">
      <c r="A72" s="69"/>
      <c r="B72" s="69"/>
      <c r="C72" s="75"/>
      <c r="D72" s="251"/>
      <c r="E72" s="75"/>
      <c r="F72" s="69"/>
      <c r="G72" s="69"/>
      <c r="H72" s="255"/>
      <c r="I72" s="255"/>
      <c r="J72" s="255"/>
      <c r="K72" s="71"/>
      <c r="L72" s="71"/>
      <c r="M72" s="71"/>
      <c r="N72" s="72"/>
      <c r="O72" s="202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</row>
    <row r="73" spans="1:61" s="203" customFormat="1" x14ac:dyDescent="0.35">
      <c r="A73" s="69"/>
      <c r="B73" s="69"/>
      <c r="C73" s="69"/>
      <c r="D73" s="250"/>
      <c r="E73" s="69"/>
      <c r="F73" s="261" t="s">
        <v>42</v>
      </c>
      <c r="G73" s="261"/>
      <c r="H73" s="261"/>
      <c r="I73" s="261"/>
      <c r="J73" s="255"/>
      <c r="K73" s="71"/>
      <c r="L73" s="71"/>
      <c r="M73" s="71"/>
      <c r="N73" s="72"/>
      <c r="O73" s="202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</row>
    <row r="74" spans="1:61" s="203" customFormat="1" x14ac:dyDescent="0.35">
      <c r="A74" s="69"/>
      <c r="B74" s="69"/>
      <c r="C74" s="69"/>
      <c r="D74" s="250"/>
      <c r="E74" s="69"/>
      <c r="F74" s="261" t="s">
        <v>43</v>
      </c>
      <c r="G74" s="261"/>
      <c r="H74" s="261"/>
      <c r="I74" s="261"/>
      <c r="J74" s="255"/>
      <c r="K74" s="71"/>
      <c r="L74" s="71"/>
      <c r="M74" s="71"/>
      <c r="N74" s="72"/>
      <c r="O74" s="202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</row>
    <row r="75" spans="1:61" s="205" customFormat="1" x14ac:dyDescent="0.35">
      <c r="A75" s="69"/>
      <c r="B75" s="69"/>
      <c r="C75" s="69"/>
      <c r="D75" s="250"/>
      <c r="E75" s="69"/>
      <c r="F75" s="69"/>
      <c r="G75" s="261"/>
      <c r="H75" s="261"/>
      <c r="I75" s="243"/>
      <c r="J75" s="242"/>
      <c r="K75" s="71"/>
      <c r="L75" s="71"/>
      <c r="M75" s="71"/>
      <c r="N75" s="72"/>
      <c r="O75" s="204"/>
    </row>
    <row r="76" spans="1:61" s="205" customFormat="1" x14ac:dyDescent="0.35">
      <c r="A76" s="69"/>
      <c r="B76" s="69"/>
      <c r="C76" s="69"/>
      <c r="D76" s="250"/>
      <c r="E76" s="69"/>
      <c r="F76" s="69"/>
      <c r="G76" s="261"/>
      <c r="H76" s="261"/>
      <c r="I76" s="243"/>
      <c r="J76" s="242"/>
      <c r="K76" s="71"/>
      <c r="L76" s="71"/>
      <c r="M76" s="71"/>
      <c r="N76" s="72"/>
      <c r="O76" s="204"/>
    </row>
    <row r="77" spans="1:61" s="205" customFormat="1" ht="15" customHeight="1" x14ac:dyDescent="0.35">
      <c r="A77" s="69"/>
      <c r="B77" s="69"/>
      <c r="C77" s="75"/>
      <c r="D77" s="250"/>
      <c r="E77" s="69"/>
      <c r="F77" s="69"/>
      <c r="G77" s="69"/>
      <c r="H77" s="242"/>
      <c r="I77" s="243"/>
      <c r="J77" s="242"/>
      <c r="K77" s="71"/>
      <c r="L77" s="71"/>
      <c r="M77" s="71"/>
      <c r="N77" s="72"/>
      <c r="O77" s="204"/>
    </row>
    <row r="78" spans="1:61" s="204" customFormat="1" x14ac:dyDescent="0.35">
      <c r="A78" s="69"/>
      <c r="B78" s="69"/>
      <c r="C78" s="69"/>
      <c r="D78" s="250"/>
      <c r="E78" s="69"/>
      <c r="F78" s="69"/>
      <c r="G78" s="69"/>
      <c r="H78" s="242"/>
      <c r="I78" s="243"/>
      <c r="J78" s="242"/>
      <c r="K78" s="71"/>
      <c r="L78" s="71"/>
      <c r="M78" s="71"/>
      <c r="N78" s="72"/>
    </row>
    <row r="79" spans="1:61" s="204" customFormat="1" x14ac:dyDescent="0.35">
      <c r="A79" s="69"/>
      <c r="B79" s="69"/>
      <c r="C79" s="69"/>
      <c r="D79" s="250"/>
      <c r="E79" s="69"/>
      <c r="F79" s="69"/>
      <c r="G79" s="69"/>
      <c r="H79" s="242"/>
      <c r="I79" s="243"/>
      <c r="J79" s="242"/>
      <c r="K79" s="71"/>
      <c r="L79" s="71"/>
      <c r="M79" s="71"/>
      <c r="N79" s="72"/>
    </row>
    <row r="80" spans="1:61" s="204" customFormat="1" x14ac:dyDescent="0.35">
      <c r="A80" s="69"/>
      <c r="B80" s="69"/>
      <c r="C80" s="69"/>
      <c r="D80" s="250"/>
      <c r="E80" s="69"/>
      <c r="F80" s="69"/>
      <c r="G80" s="69"/>
      <c r="H80" s="242"/>
      <c r="I80" s="243"/>
      <c r="J80" s="242"/>
      <c r="K80" s="71"/>
      <c r="L80" s="71"/>
      <c r="M80" s="71"/>
      <c r="N80" s="72"/>
    </row>
    <row r="81" spans="1:14" s="204" customFormat="1" x14ac:dyDescent="0.35">
      <c r="A81" s="69"/>
      <c r="B81" s="69"/>
      <c r="C81" s="69"/>
      <c r="D81" s="250"/>
      <c r="E81" s="69"/>
      <c r="F81" s="69"/>
      <c r="G81" s="69"/>
      <c r="H81" s="242"/>
      <c r="I81" s="243"/>
      <c r="J81" s="242"/>
      <c r="K81" s="71"/>
      <c r="L81" s="71"/>
      <c r="M81" s="71"/>
      <c r="N81" s="72"/>
    </row>
    <row r="82" spans="1:14" s="204" customFormat="1" x14ac:dyDescent="0.35">
      <c r="A82" s="69"/>
      <c r="B82" s="69"/>
      <c r="C82" s="69"/>
      <c r="D82" s="250"/>
      <c r="E82" s="69"/>
      <c r="F82" s="69"/>
      <c r="G82" s="69"/>
      <c r="H82" s="242"/>
      <c r="I82" s="243"/>
      <c r="J82" s="242"/>
      <c r="K82" s="71"/>
      <c r="L82" s="71"/>
      <c r="M82" s="71"/>
      <c r="N82" s="72"/>
    </row>
    <row r="83" spans="1:14" s="204" customFormat="1" x14ac:dyDescent="0.35">
      <c r="A83" s="69"/>
      <c r="B83" s="69"/>
      <c r="C83" s="69"/>
      <c r="D83" s="250"/>
      <c r="E83" s="69"/>
      <c r="F83" s="69"/>
      <c r="G83" s="69"/>
      <c r="H83" s="242"/>
      <c r="I83" s="243"/>
      <c r="J83" s="242"/>
      <c r="K83" s="71"/>
      <c r="L83" s="71"/>
      <c r="M83" s="71"/>
      <c r="N83" s="72"/>
    </row>
    <row r="84" spans="1:14" s="204" customFormat="1" x14ac:dyDescent="0.35">
      <c r="A84" s="69"/>
      <c r="B84" s="69"/>
      <c r="C84" s="69"/>
      <c r="D84" s="250"/>
      <c r="E84" s="69"/>
      <c r="F84" s="69"/>
      <c r="G84" s="69"/>
      <c r="H84" s="242"/>
      <c r="I84" s="243"/>
      <c r="J84" s="242"/>
      <c r="K84" s="71"/>
      <c r="L84" s="71"/>
      <c r="M84" s="71"/>
      <c r="N84" s="72"/>
    </row>
    <row r="85" spans="1:14" s="204" customFormat="1" x14ac:dyDescent="0.35">
      <c r="A85" s="69"/>
      <c r="B85" s="69"/>
      <c r="C85" s="69"/>
      <c r="D85" s="250"/>
      <c r="E85" s="69"/>
      <c r="F85" s="69"/>
      <c r="G85" s="69"/>
      <c r="H85" s="242"/>
      <c r="I85" s="243"/>
      <c r="J85" s="242"/>
      <c r="K85" s="71"/>
      <c r="L85" s="71"/>
      <c r="M85" s="71"/>
      <c r="N85" s="72"/>
    </row>
    <row r="86" spans="1:14" s="204" customFormat="1" x14ac:dyDescent="0.35">
      <c r="A86" s="69"/>
      <c r="B86" s="69"/>
      <c r="C86" s="69"/>
      <c r="D86" s="250"/>
      <c r="E86" s="69"/>
      <c r="F86" s="69"/>
      <c r="G86" s="69"/>
      <c r="H86" s="242"/>
      <c r="I86" s="243"/>
      <c r="J86" s="242"/>
      <c r="K86" s="71"/>
      <c r="L86" s="71"/>
      <c r="M86" s="71"/>
      <c r="N86" s="72"/>
    </row>
    <row r="87" spans="1:14" s="204" customFormat="1" x14ac:dyDescent="0.35">
      <c r="A87" s="69"/>
      <c r="B87" s="69"/>
      <c r="C87" s="69"/>
      <c r="D87" s="250"/>
      <c r="E87" s="69"/>
      <c r="F87" s="69"/>
      <c r="G87" s="69"/>
      <c r="H87" s="242"/>
      <c r="I87" s="243"/>
      <c r="J87" s="242"/>
      <c r="K87" s="71"/>
      <c r="L87" s="71"/>
      <c r="M87" s="71"/>
      <c r="N87" s="72"/>
    </row>
    <row r="88" spans="1:14" s="204" customFormat="1" x14ac:dyDescent="0.35">
      <c r="A88" s="69"/>
      <c r="B88" s="69"/>
      <c r="C88" s="69"/>
      <c r="D88" s="250"/>
      <c r="E88" s="69"/>
      <c r="F88" s="69"/>
      <c r="G88" s="69"/>
      <c r="H88" s="242"/>
      <c r="I88" s="243"/>
      <c r="J88" s="242"/>
      <c r="K88" s="71"/>
      <c r="L88" s="71"/>
      <c r="M88" s="71"/>
      <c r="N88" s="72"/>
    </row>
    <row r="89" spans="1:14" s="204" customFormat="1" x14ac:dyDescent="0.35">
      <c r="A89" s="69"/>
      <c r="B89" s="69"/>
      <c r="C89" s="69"/>
      <c r="D89" s="250"/>
      <c r="E89" s="69"/>
      <c r="F89" s="69"/>
      <c r="G89" s="69"/>
      <c r="H89" s="242"/>
      <c r="I89" s="243"/>
      <c r="J89" s="242"/>
      <c r="K89" s="71"/>
      <c r="L89" s="71"/>
      <c r="M89" s="71"/>
      <c r="N89" s="72"/>
    </row>
    <row r="90" spans="1:14" s="204" customFormat="1" x14ac:dyDescent="0.35">
      <c r="A90" s="69"/>
      <c r="B90" s="69"/>
      <c r="C90" s="69"/>
      <c r="D90" s="250"/>
      <c r="E90" s="69"/>
      <c r="F90" s="69"/>
      <c r="G90" s="69"/>
      <c r="H90" s="242"/>
      <c r="I90" s="243"/>
      <c r="J90" s="242"/>
      <c r="K90" s="71"/>
      <c r="L90" s="71"/>
      <c r="M90" s="71"/>
      <c r="N90" s="72"/>
    </row>
    <row r="91" spans="1:14" s="204" customFormat="1" x14ac:dyDescent="0.35">
      <c r="A91" s="69"/>
      <c r="B91" s="69"/>
      <c r="C91" s="69"/>
      <c r="D91" s="250"/>
      <c r="E91" s="69"/>
      <c r="F91" s="69"/>
      <c r="G91" s="69"/>
      <c r="H91" s="242"/>
      <c r="I91" s="243"/>
      <c r="J91" s="242"/>
      <c r="K91" s="71"/>
      <c r="L91" s="71"/>
      <c r="M91" s="71"/>
      <c r="N91" s="72"/>
    </row>
    <row r="92" spans="1:14" s="204" customFormat="1" x14ac:dyDescent="0.35">
      <c r="A92" s="69"/>
      <c r="B92" s="69"/>
      <c r="C92" s="69"/>
      <c r="D92" s="250"/>
      <c r="E92" s="69"/>
      <c r="F92" s="69"/>
      <c r="G92" s="69"/>
      <c r="H92" s="242"/>
      <c r="I92" s="243"/>
      <c r="J92" s="242"/>
      <c r="K92" s="71"/>
      <c r="L92" s="71"/>
      <c r="M92" s="71"/>
      <c r="N92" s="72"/>
    </row>
    <row r="93" spans="1:14" s="204" customFormat="1" x14ac:dyDescent="0.35">
      <c r="A93" s="69"/>
      <c r="B93" s="69"/>
      <c r="C93" s="69"/>
      <c r="D93" s="250"/>
      <c r="E93" s="69"/>
      <c r="F93" s="69"/>
      <c r="G93" s="69"/>
      <c r="H93" s="242"/>
      <c r="I93" s="243"/>
      <c r="J93" s="242"/>
      <c r="K93" s="71"/>
      <c r="L93" s="71"/>
      <c r="M93" s="71"/>
      <c r="N93" s="72"/>
    </row>
    <row r="94" spans="1:14" s="204" customFormat="1" x14ac:dyDescent="0.35">
      <c r="A94" s="69"/>
      <c r="B94" s="69"/>
      <c r="C94" s="69"/>
      <c r="D94" s="250"/>
      <c r="E94" s="69"/>
      <c r="F94" s="69"/>
      <c r="G94" s="69"/>
      <c r="H94" s="242"/>
      <c r="I94" s="243"/>
      <c r="J94" s="242"/>
      <c r="K94" s="71"/>
      <c r="L94" s="71"/>
      <c r="M94" s="71"/>
      <c r="N94" s="72"/>
    </row>
    <row r="95" spans="1:14" s="204" customFormat="1" x14ac:dyDescent="0.35">
      <c r="A95" s="69"/>
      <c r="B95" s="69"/>
      <c r="C95" s="69"/>
      <c r="D95" s="250"/>
      <c r="E95" s="69"/>
      <c r="F95" s="69"/>
      <c r="G95" s="69"/>
      <c r="H95" s="242"/>
      <c r="I95" s="243"/>
      <c r="J95" s="242"/>
      <c r="K95" s="71"/>
      <c r="L95" s="71"/>
      <c r="M95" s="71"/>
      <c r="N95" s="72"/>
    </row>
    <row r="96" spans="1:14" s="204" customFormat="1" x14ac:dyDescent="0.35">
      <c r="A96" s="69"/>
      <c r="B96" s="69"/>
      <c r="C96" s="69"/>
      <c r="D96" s="250"/>
      <c r="E96" s="69"/>
      <c r="F96" s="69"/>
      <c r="G96" s="69"/>
      <c r="H96" s="242"/>
      <c r="I96" s="243"/>
      <c r="J96" s="242"/>
      <c r="K96" s="71"/>
      <c r="L96" s="71"/>
      <c r="M96" s="71"/>
      <c r="N96" s="72"/>
    </row>
    <row r="97" spans="1:14" s="204" customFormat="1" x14ac:dyDescent="0.35">
      <c r="A97" s="69"/>
      <c r="B97" s="69"/>
      <c r="C97" s="69"/>
      <c r="D97" s="250"/>
      <c r="E97" s="69"/>
      <c r="F97" s="69"/>
      <c r="G97" s="69"/>
      <c r="H97" s="242"/>
      <c r="I97" s="243"/>
      <c r="J97" s="242"/>
      <c r="K97" s="71"/>
      <c r="L97" s="71"/>
      <c r="M97" s="71"/>
      <c r="N97" s="72"/>
    </row>
    <row r="98" spans="1:14" s="204" customFormat="1" x14ac:dyDescent="0.35">
      <c r="A98" s="69"/>
      <c r="B98" s="69"/>
      <c r="C98" s="69"/>
      <c r="D98" s="250"/>
      <c r="E98" s="69"/>
      <c r="F98" s="69"/>
      <c r="G98" s="69"/>
      <c r="H98" s="242"/>
      <c r="I98" s="243"/>
      <c r="J98" s="242"/>
      <c r="K98" s="71"/>
      <c r="L98" s="71"/>
      <c r="M98" s="71"/>
      <c r="N98" s="72"/>
    </row>
    <row r="99" spans="1:14" s="204" customFormat="1" x14ac:dyDescent="0.35">
      <c r="A99" s="69"/>
      <c r="B99" s="69"/>
      <c r="C99" s="69"/>
      <c r="D99" s="250"/>
      <c r="E99" s="69"/>
      <c r="F99" s="69"/>
      <c r="G99" s="69"/>
      <c r="H99" s="242"/>
      <c r="I99" s="243"/>
      <c r="J99" s="242"/>
      <c r="K99" s="71"/>
      <c r="L99" s="71"/>
      <c r="M99" s="71"/>
      <c r="N99" s="72"/>
    </row>
    <row r="100" spans="1:14" s="204" customFormat="1" x14ac:dyDescent="0.35">
      <c r="A100" s="69"/>
      <c r="B100" s="69"/>
      <c r="C100" s="69"/>
      <c r="D100" s="250"/>
      <c r="E100" s="69"/>
      <c r="F100" s="69"/>
      <c r="G100" s="69"/>
      <c r="H100" s="242"/>
      <c r="I100" s="243"/>
      <c r="J100" s="242"/>
      <c r="K100" s="71"/>
      <c r="L100" s="71"/>
      <c r="M100" s="71"/>
      <c r="N100" s="72"/>
    </row>
    <row r="101" spans="1:14" s="204" customFormat="1" x14ac:dyDescent="0.35">
      <c r="A101" s="69"/>
      <c r="B101" s="69"/>
      <c r="C101" s="69"/>
      <c r="D101" s="250"/>
      <c r="E101" s="69"/>
      <c r="F101" s="69"/>
      <c r="G101" s="69"/>
      <c r="H101" s="242"/>
      <c r="I101" s="243"/>
      <c r="J101" s="242"/>
      <c r="K101" s="71"/>
      <c r="L101" s="71"/>
      <c r="M101" s="71"/>
      <c r="N101" s="72"/>
    </row>
    <row r="102" spans="1:14" s="204" customFormat="1" x14ac:dyDescent="0.35">
      <c r="A102" s="69"/>
      <c r="B102" s="69"/>
      <c r="C102" s="69"/>
      <c r="D102" s="250"/>
      <c r="E102" s="69"/>
      <c r="F102" s="69"/>
      <c r="G102" s="69"/>
      <c r="H102" s="242"/>
      <c r="I102" s="243"/>
      <c r="J102" s="242"/>
      <c r="K102" s="71"/>
      <c r="L102" s="71"/>
      <c r="M102" s="71"/>
      <c r="N102" s="72"/>
    </row>
    <row r="103" spans="1:14" s="204" customFormat="1" x14ac:dyDescent="0.35">
      <c r="A103" s="69"/>
      <c r="B103" s="69"/>
      <c r="C103" s="69"/>
      <c r="D103" s="250"/>
      <c r="E103" s="69"/>
      <c r="F103" s="69"/>
      <c r="G103" s="69"/>
      <c r="H103" s="242"/>
      <c r="I103" s="243"/>
      <c r="J103" s="242"/>
      <c r="K103" s="71"/>
      <c r="L103" s="71"/>
      <c r="M103" s="71"/>
      <c r="N103" s="72"/>
    </row>
    <row r="104" spans="1:14" s="204" customFormat="1" x14ac:dyDescent="0.35">
      <c r="A104" s="69"/>
      <c r="B104" s="69"/>
      <c r="C104" s="69"/>
      <c r="D104" s="250"/>
      <c r="E104" s="69"/>
      <c r="F104" s="69"/>
      <c r="G104" s="69"/>
      <c r="H104" s="242"/>
      <c r="I104" s="243"/>
      <c r="J104" s="242"/>
      <c r="K104" s="71"/>
      <c r="L104" s="71"/>
      <c r="M104" s="71"/>
      <c r="N104" s="72"/>
    </row>
    <row r="105" spans="1:14" s="204" customFormat="1" x14ac:dyDescent="0.35">
      <c r="A105" s="69"/>
      <c r="B105" s="69"/>
      <c r="C105" s="69"/>
      <c r="D105" s="250"/>
      <c r="E105" s="69"/>
      <c r="F105" s="69"/>
      <c r="G105" s="69"/>
      <c r="H105" s="242"/>
      <c r="I105" s="243"/>
      <c r="J105" s="242"/>
      <c r="K105" s="71"/>
      <c r="L105" s="71"/>
      <c r="M105" s="71"/>
      <c r="N105" s="72"/>
    </row>
    <row r="106" spans="1:14" s="204" customFormat="1" x14ac:dyDescent="0.35">
      <c r="A106" s="69"/>
      <c r="B106" s="69"/>
      <c r="C106" s="69"/>
      <c r="D106" s="250"/>
      <c r="E106" s="69"/>
      <c r="F106" s="69"/>
      <c r="G106" s="69"/>
      <c r="H106" s="242"/>
      <c r="I106" s="243"/>
      <c r="J106" s="242"/>
      <c r="K106" s="71"/>
      <c r="L106" s="71"/>
      <c r="M106" s="71"/>
      <c r="N106" s="72"/>
    </row>
    <row r="107" spans="1:14" s="204" customFormat="1" x14ac:dyDescent="0.35">
      <c r="A107" s="69"/>
      <c r="B107" s="69"/>
      <c r="C107" s="69"/>
      <c r="D107" s="250"/>
      <c r="E107" s="69"/>
      <c r="F107" s="69"/>
      <c r="G107" s="69"/>
      <c r="H107" s="242"/>
      <c r="I107" s="243"/>
      <c r="J107" s="242"/>
      <c r="K107" s="71"/>
      <c r="L107" s="71"/>
      <c r="M107" s="71"/>
      <c r="N107" s="72"/>
    </row>
    <row r="108" spans="1:14" s="204" customFormat="1" x14ac:dyDescent="0.35">
      <c r="A108" s="69"/>
      <c r="B108" s="69"/>
      <c r="C108" s="69"/>
      <c r="D108" s="250"/>
      <c r="E108" s="69"/>
      <c r="F108" s="69"/>
      <c r="G108" s="69"/>
      <c r="H108" s="242"/>
      <c r="I108" s="243"/>
      <c r="J108" s="242"/>
      <c r="K108" s="71"/>
      <c r="L108" s="71"/>
      <c r="M108" s="71"/>
      <c r="N108" s="72"/>
    </row>
    <row r="109" spans="1:14" s="204" customFormat="1" x14ac:dyDescent="0.35">
      <c r="A109" s="69"/>
      <c r="B109" s="69"/>
      <c r="C109" s="69"/>
      <c r="D109" s="250"/>
      <c r="E109" s="69"/>
      <c r="F109" s="69"/>
      <c r="G109" s="69"/>
      <c r="H109" s="242"/>
      <c r="I109" s="243"/>
      <c r="J109" s="242"/>
      <c r="K109" s="71"/>
      <c r="L109" s="71"/>
      <c r="M109" s="71"/>
      <c r="N109" s="72"/>
    </row>
    <row r="110" spans="1:14" s="204" customFormat="1" x14ac:dyDescent="0.35">
      <c r="A110" s="69"/>
      <c r="B110" s="69"/>
      <c r="C110" s="69"/>
      <c r="D110" s="250"/>
      <c r="E110" s="69"/>
      <c r="F110" s="69"/>
      <c r="G110" s="69"/>
      <c r="H110" s="242"/>
      <c r="I110" s="243"/>
      <c r="J110" s="242"/>
      <c r="K110" s="71"/>
      <c r="L110" s="71"/>
      <c r="M110" s="71"/>
      <c r="N110" s="72"/>
    </row>
    <row r="111" spans="1:14" s="204" customFormat="1" x14ac:dyDescent="0.35">
      <c r="A111" s="69"/>
      <c r="B111" s="69"/>
      <c r="C111" s="69"/>
      <c r="D111" s="250"/>
      <c r="E111" s="69"/>
      <c r="F111" s="69"/>
      <c r="G111" s="69"/>
      <c r="H111" s="242"/>
      <c r="I111" s="243"/>
      <c r="J111" s="242"/>
      <c r="K111" s="71"/>
      <c r="L111" s="71"/>
      <c r="M111" s="71"/>
      <c r="N111" s="72"/>
    </row>
    <row r="112" spans="1:14" s="204" customFormat="1" x14ac:dyDescent="0.35">
      <c r="A112" s="69"/>
      <c r="B112" s="69"/>
      <c r="C112" s="69"/>
      <c r="D112" s="250"/>
      <c r="E112" s="69"/>
      <c r="F112" s="69"/>
      <c r="G112" s="69"/>
      <c r="H112" s="242"/>
      <c r="I112" s="243"/>
      <c r="J112" s="242"/>
      <c r="K112" s="71"/>
      <c r="L112" s="71"/>
      <c r="M112" s="71"/>
      <c r="N112" s="72"/>
    </row>
    <row r="113" spans="1:14" s="204" customFormat="1" x14ac:dyDescent="0.35">
      <c r="A113" s="69"/>
      <c r="B113" s="69"/>
      <c r="C113" s="69"/>
      <c r="D113" s="250"/>
      <c r="E113" s="69"/>
      <c r="F113" s="69"/>
      <c r="G113" s="69"/>
      <c r="H113" s="242"/>
      <c r="I113" s="243"/>
      <c r="J113" s="242"/>
      <c r="K113" s="71"/>
      <c r="L113" s="71"/>
      <c r="M113" s="71"/>
      <c r="N113" s="72"/>
    </row>
    <row r="114" spans="1:14" s="204" customFormat="1" x14ac:dyDescent="0.35">
      <c r="A114" s="69"/>
      <c r="B114" s="69"/>
      <c r="C114" s="69"/>
      <c r="D114" s="250"/>
      <c r="E114" s="69"/>
      <c r="F114" s="69"/>
      <c r="G114" s="69"/>
      <c r="H114" s="242"/>
      <c r="I114" s="243"/>
      <c r="J114" s="242"/>
      <c r="K114" s="71"/>
      <c r="L114" s="71"/>
      <c r="M114" s="71"/>
      <c r="N114" s="72"/>
    </row>
    <row r="115" spans="1:14" s="204" customFormat="1" x14ac:dyDescent="0.35">
      <c r="A115" s="69"/>
      <c r="B115" s="69"/>
      <c r="C115" s="69"/>
      <c r="D115" s="250"/>
      <c r="E115" s="69"/>
      <c r="F115" s="69"/>
      <c r="G115" s="69"/>
      <c r="H115" s="242"/>
      <c r="I115" s="243"/>
      <c r="J115" s="242"/>
      <c r="K115" s="71"/>
      <c r="L115" s="71"/>
      <c r="M115" s="71"/>
      <c r="N115" s="72"/>
    </row>
    <row r="116" spans="1:14" s="204" customFormat="1" x14ac:dyDescent="0.35">
      <c r="A116" s="69"/>
      <c r="B116" s="69"/>
      <c r="C116" s="69"/>
      <c r="D116" s="250"/>
      <c r="E116" s="69"/>
      <c r="F116" s="69"/>
      <c r="G116" s="69"/>
      <c r="H116" s="242"/>
      <c r="I116" s="243"/>
      <c r="J116" s="242"/>
      <c r="K116" s="71"/>
      <c r="L116" s="71"/>
      <c r="M116" s="71"/>
      <c r="N116" s="72"/>
    </row>
    <row r="117" spans="1:14" s="204" customFormat="1" x14ac:dyDescent="0.35">
      <c r="A117" s="69"/>
      <c r="B117" s="69"/>
      <c r="C117" s="69"/>
      <c r="D117" s="250"/>
      <c r="E117" s="69"/>
      <c r="F117" s="69"/>
      <c r="G117" s="69"/>
      <c r="H117" s="242"/>
      <c r="I117" s="243"/>
      <c r="J117" s="242"/>
      <c r="K117" s="71"/>
      <c r="L117" s="71"/>
      <c r="M117" s="71"/>
      <c r="N117" s="72"/>
    </row>
    <row r="118" spans="1:14" s="204" customFormat="1" x14ac:dyDescent="0.35">
      <c r="A118" s="69"/>
      <c r="B118" s="69"/>
      <c r="C118" s="69"/>
      <c r="D118" s="250"/>
      <c r="E118" s="69"/>
      <c r="F118" s="69"/>
      <c r="G118" s="69"/>
      <c r="H118" s="242"/>
      <c r="I118" s="243"/>
      <c r="J118" s="242"/>
      <c r="K118" s="71"/>
      <c r="L118" s="71"/>
      <c r="M118" s="71"/>
      <c r="N118" s="72"/>
    </row>
    <row r="119" spans="1:14" s="204" customFormat="1" x14ac:dyDescent="0.35">
      <c r="A119" s="69"/>
      <c r="B119" s="69"/>
      <c r="C119" s="69"/>
      <c r="D119" s="250"/>
      <c r="E119" s="69"/>
      <c r="F119" s="69"/>
      <c r="G119" s="69"/>
      <c r="H119" s="242"/>
      <c r="I119" s="243"/>
      <c r="J119" s="242"/>
      <c r="K119" s="71"/>
      <c r="L119" s="71"/>
      <c r="M119" s="71"/>
      <c r="N119" s="72"/>
    </row>
    <row r="120" spans="1:14" s="204" customFormat="1" x14ac:dyDescent="0.35">
      <c r="A120" s="69"/>
      <c r="B120" s="69"/>
      <c r="C120" s="69"/>
      <c r="D120" s="250"/>
      <c r="E120" s="69"/>
      <c r="F120" s="69"/>
      <c r="G120" s="69"/>
      <c r="H120" s="242"/>
      <c r="I120" s="243"/>
      <c r="J120" s="242"/>
      <c r="K120" s="71"/>
      <c r="L120" s="71"/>
      <c r="M120" s="71"/>
      <c r="N120" s="72"/>
    </row>
    <row r="121" spans="1:14" s="204" customFormat="1" x14ac:dyDescent="0.35">
      <c r="A121" s="69"/>
      <c r="B121" s="69"/>
      <c r="C121" s="69"/>
      <c r="D121" s="250"/>
      <c r="E121" s="69"/>
      <c r="F121" s="69"/>
      <c r="G121" s="69"/>
      <c r="H121" s="242"/>
      <c r="I121" s="243"/>
      <c r="J121" s="242"/>
      <c r="K121" s="71"/>
      <c r="L121" s="71"/>
      <c r="M121" s="71"/>
      <c r="N121" s="72"/>
    </row>
    <row r="122" spans="1:14" s="204" customFormat="1" x14ac:dyDescent="0.35">
      <c r="A122" s="69"/>
      <c r="B122" s="69"/>
      <c r="C122" s="69"/>
      <c r="D122" s="250"/>
      <c r="E122" s="69"/>
      <c r="F122" s="69"/>
      <c r="G122" s="69"/>
      <c r="H122" s="242"/>
      <c r="I122" s="243"/>
      <c r="J122" s="242"/>
      <c r="K122" s="71"/>
      <c r="L122" s="71"/>
      <c r="M122" s="71"/>
      <c r="N122" s="72"/>
    </row>
    <row r="123" spans="1:14" s="204" customFormat="1" x14ac:dyDescent="0.35">
      <c r="A123" s="69"/>
      <c r="B123" s="69"/>
      <c r="C123" s="69"/>
      <c r="D123" s="250"/>
      <c r="E123" s="69"/>
      <c r="F123" s="69"/>
      <c r="G123" s="69"/>
      <c r="H123" s="242"/>
      <c r="I123" s="243"/>
      <c r="J123" s="242"/>
      <c r="K123" s="71"/>
      <c r="L123" s="71"/>
      <c r="M123" s="71"/>
      <c r="N123" s="72"/>
    </row>
    <row r="124" spans="1:14" s="204" customFormat="1" x14ac:dyDescent="0.35">
      <c r="A124" s="69"/>
      <c r="B124" s="69"/>
      <c r="C124" s="69"/>
      <c r="D124" s="250"/>
      <c r="E124" s="69"/>
      <c r="F124" s="69"/>
      <c r="G124" s="69"/>
      <c r="H124" s="242"/>
      <c r="I124" s="243"/>
      <c r="J124" s="242"/>
      <c r="K124" s="71"/>
      <c r="L124" s="71"/>
      <c r="M124" s="71"/>
      <c r="N124" s="72"/>
    </row>
    <row r="125" spans="1:14" s="204" customFormat="1" x14ac:dyDescent="0.35">
      <c r="A125" s="69"/>
      <c r="B125" s="69"/>
      <c r="C125" s="69"/>
      <c r="D125" s="250"/>
      <c r="E125" s="69"/>
      <c r="F125" s="69"/>
      <c r="G125" s="69"/>
      <c r="H125" s="242"/>
      <c r="I125" s="243"/>
      <c r="J125" s="242"/>
      <c r="K125" s="71"/>
      <c r="L125" s="71"/>
      <c r="M125" s="71"/>
      <c r="N125" s="72"/>
    </row>
    <row r="126" spans="1:14" s="204" customFormat="1" x14ac:dyDescent="0.35">
      <c r="A126" s="69"/>
      <c r="B126" s="69"/>
      <c r="C126" s="69"/>
      <c r="D126" s="250"/>
      <c r="E126" s="69"/>
      <c r="F126" s="69"/>
      <c r="G126" s="69"/>
      <c r="H126" s="242"/>
      <c r="I126" s="243"/>
      <c r="J126" s="242"/>
      <c r="K126" s="71"/>
      <c r="L126" s="71"/>
      <c r="M126" s="71"/>
      <c r="N126" s="72"/>
    </row>
    <row r="127" spans="1:14" s="204" customFormat="1" x14ac:dyDescent="0.35">
      <c r="A127" s="69"/>
      <c r="B127" s="69"/>
      <c r="C127" s="69"/>
      <c r="D127" s="250"/>
      <c r="E127" s="69"/>
      <c r="F127" s="69"/>
      <c r="G127" s="69"/>
      <c r="H127" s="242"/>
      <c r="I127" s="243"/>
      <c r="J127" s="242"/>
      <c r="K127" s="71"/>
      <c r="L127" s="71"/>
      <c r="M127" s="71"/>
      <c r="N127" s="72"/>
    </row>
    <row r="128" spans="1:14" s="204" customFormat="1" x14ac:dyDescent="0.35">
      <c r="A128" s="69"/>
      <c r="B128" s="69"/>
      <c r="C128" s="69"/>
      <c r="D128" s="250"/>
      <c r="E128" s="69"/>
      <c r="F128" s="69"/>
      <c r="G128" s="69"/>
      <c r="H128" s="242"/>
      <c r="I128" s="243"/>
      <c r="J128" s="242"/>
      <c r="K128" s="71"/>
      <c r="L128" s="71"/>
      <c r="M128" s="71"/>
      <c r="N128" s="72"/>
    </row>
    <row r="129" spans="1:14" s="204" customFormat="1" x14ac:dyDescent="0.35">
      <c r="A129" s="69"/>
      <c r="B129" s="69"/>
      <c r="C129" s="69"/>
      <c r="D129" s="250"/>
      <c r="E129" s="69"/>
      <c r="F129" s="69"/>
      <c r="G129" s="69"/>
      <c r="H129" s="242"/>
      <c r="I129" s="243"/>
      <c r="J129" s="242"/>
      <c r="K129" s="71"/>
      <c r="L129" s="71"/>
      <c r="M129" s="71"/>
      <c r="N129" s="72"/>
    </row>
    <row r="130" spans="1:14" s="204" customFormat="1" x14ac:dyDescent="0.35">
      <c r="A130" s="69"/>
      <c r="B130" s="69"/>
      <c r="C130" s="69"/>
      <c r="D130" s="250"/>
      <c r="E130" s="69"/>
      <c r="F130" s="69"/>
      <c r="G130" s="69"/>
      <c r="H130" s="242"/>
      <c r="I130" s="243"/>
      <c r="J130" s="242"/>
      <c r="K130" s="71"/>
      <c r="L130" s="71"/>
      <c r="M130" s="71"/>
      <c r="N130" s="72"/>
    </row>
    <row r="131" spans="1:14" s="204" customFormat="1" x14ac:dyDescent="0.35">
      <c r="A131" s="69"/>
      <c r="B131" s="69"/>
      <c r="C131" s="69"/>
      <c r="D131" s="250"/>
      <c r="E131" s="69"/>
      <c r="F131" s="69"/>
      <c r="G131" s="69"/>
      <c r="H131" s="242"/>
      <c r="I131" s="243"/>
      <c r="J131" s="242"/>
      <c r="K131" s="71"/>
      <c r="L131" s="71"/>
      <c r="M131" s="71"/>
      <c r="N131" s="72"/>
    </row>
    <row r="132" spans="1:14" s="204" customFormat="1" x14ac:dyDescent="0.35">
      <c r="A132" s="69"/>
      <c r="B132" s="69"/>
      <c r="C132" s="69"/>
      <c r="D132" s="250"/>
      <c r="E132" s="69"/>
      <c r="F132" s="69"/>
      <c r="G132" s="69"/>
      <c r="H132" s="242"/>
      <c r="I132" s="243"/>
      <c r="J132" s="242"/>
      <c r="K132" s="71"/>
      <c r="L132" s="71"/>
      <c r="M132" s="71"/>
      <c r="N132" s="72"/>
    </row>
    <row r="133" spans="1:14" s="204" customFormat="1" x14ac:dyDescent="0.35">
      <c r="A133" s="69"/>
      <c r="B133" s="69"/>
      <c r="C133" s="69"/>
      <c r="D133" s="250"/>
      <c r="E133" s="69"/>
      <c r="F133" s="69"/>
      <c r="G133" s="69"/>
      <c r="H133" s="242"/>
      <c r="I133" s="243"/>
      <c r="J133" s="242"/>
      <c r="K133" s="71"/>
      <c r="L133" s="71"/>
      <c r="M133" s="71"/>
      <c r="N133" s="72"/>
    </row>
    <row r="134" spans="1:14" s="204" customFormat="1" x14ac:dyDescent="0.35">
      <c r="A134" s="69"/>
      <c r="B134" s="69"/>
      <c r="C134" s="69"/>
      <c r="D134" s="250"/>
      <c r="E134" s="69"/>
      <c r="F134" s="69"/>
      <c r="G134" s="69"/>
      <c r="H134" s="242"/>
      <c r="I134" s="243"/>
      <c r="J134" s="242"/>
      <c r="K134" s="71"/>
      <c r="L134" s="71"/>
      <c r="M134" s="71"/>
      <c r="N134" s="72"/>
    </row>
    <row r="135" spans="1:14" s="204" customFormat="1" x14ac:dyDescent="0.35">
      <c r="A135" s="69"/>
      <c r="B135" s="69"/>
      <c r="C135" s="69"/>
      <c r="D135" s="250"/>
      <c r="E135" s="69"/>
      <c r="F135" s="69"/>
      <c r="G135" s="69"/>
      <c r="H135" s="242"/>
      <c r="I135" s="243"/>
      <c r="J135" s="242"/>
      <c r="K135" s="71"/>
      <c r="L135" s="71"/>
      <c r="M135" s="71"/>
      <c r="N135" s="72"/>
    </row>
    <row r="136" spans="1:14" s="204" customFormat="1" x14ac:dyDescent="0.35">
      <c r="A136" s="69"/>
      <c r="B136" s="69"/>
      <c r="C136" s="69"/>
      <c r="D136" s="250"/>
      <c r="E136" s="69"/>
      <c r="F136" s="69"/>
      <c r="G136" s="69"/>
      <c r="H136" s="242"/>
      <c r="I136" s="243"/>
      <c r="J136" s="242"/>
      <c r="K136" s="71"/>
      <c r="L136" s="71"/>
      <c r="M136" s="71"/>
      <c r="N136" s="72"/>
    </row>
    <row r="137" spans="1:14" s="204" customFormat="1" x14ac:dyDescent="0.35">
      <c r="A137" s="69"/>
      <c r="B137" s="69"/>
      <c r="C137" s="69"/>
      <c r="D137" s="250"/>
      <c r="E137" s="69"/>
      <c r="F137" s="69"/>
      <c r="G137" s="69"/>
      <c r="H137" s="242"/>
      <c r="I137" s="243"/>
      <c r="J137" s="242"/>
      <c r="K137" s="71"/>
      <c r="L137" s="71"/>
      <c r="M137" s="71"/>
      <c r="N137" s="72"/>
    </row>
    <row r="138" spans="1:14" s="204" customFormat="1" x14ac:dyDescent="0.35">
      <c r="A138" s="69"/>
      <c r="B138" s="69"/>
      <c r="C138" s="69"/>
      <c r="D138" s="250"/>
      <c r="E138" s="69"/>
      <c r="F138" s="69"/>
      <c r="G138" s="69"/>
      <c r="H138" s="242"/>
      <c r="I138" s="243"/>
      <c r="J138" s="242"/>
      <c r="K138" s="71"/>
      <c r="L138" s="71"/>
      <c r="M138" s="71"/>
      <c r="N138" s="72"/>
    </row>
    <row r="139" spans="1:14" s="204" customFormat="1" x14ac:dyDescent="0.35">
      <c r="A139" s="69"/>
      <c r="B139" s="69"/>
      <c r="C139" s="69"/>
      <c r="D139" s="250"/>
      <c r="E139" s="69"/>
      <c r="F139" s="69"/>
      <c r="G139" s="69"/>
      <c r="H139" s="242"/>
      <c r="I139" s="243"/>
      <c r="J139" s="242"/>
      <c r="K139" s="71"/>
      <c r="L139" s="71"/>
      <c r="M139" s="71"/>
      <c r="N139" s="72"/>
    </row>
    <row r="140" spans="1:14" s="204" customFormat="1" x14ac:dyDescent="0.35">
      <c r="A140" s="69"/>
      <c r="B140" s="69"/>
      <c r="C140" s="69"/>
      <c r="D140" s="250"/>
      <c r="E140" s="69"/>
      <c r="F140" s="69"/>
      <c r="G140" s="69"/>
      <c r="H140" s="242"/>
      <c r="I140" s="243"/>
      <c r="J140" s="242"/>
      <c r="K140" s="71"/>
      <c r="L140" s="71"/>
      <c r="M140" s="71"/>
      <c r="N140" s="72"/>
    </row>
    <row r="141" spans="1:14" s="204" customFormat="1" x14ac:dyDescent="0.35">
      <c r="A141" s="69"/>
      <c r="B141" s="69"/>
      <c r="C141" s="69"/>
      <c r="D141" s="250"/>
      <c r="E141" s="69"/>
      <c r="F141" s="69"/>
      <c r="G141" s="69"/>
      <c r="H141" s="242"/>
      <c r="I141" s="243"/>
      <c r="J141" s="242"/>
      <c r="K141" s="71"/>
      <c r="L141" s="71"/>
      <c r="M141" s="71"/>
      <c r="N141" s="72"/>
    </row>
    <row r="142" spans="1:14" s="204" customFormat="1" x14ac:dyDescent="0.35">
      <c r="A142" s="69"/>
      <c r="B142" s="69"/>
      <c r="C142" s="69"/>
      <c r="D142" s="250"/>
      <c r="E142" s="69"/>
      <c r="F142" s="69"/>
      <c r="G142" s="69"/>
      <c r="H142" s="242"/>
      <c r="I142" s="243"/>
      <c r="J142" s="242"/>
      <c r="K142" s="71"/>
      <c r="L142" s="71"/>
      <c r="M142" s="71"/>
      <c r="N142" s="72"/>
    </row>
    <row r="143" spans="1:14" s="204" customFormat="1" x14ac:dyDescent="0.35">
      <c r="A143" s="69"/>
      <c r="B143" s="69"/>
      <c r="C143" s="69"/>
      <c r="D143" s="250"/>
      <c r="E143" s="69"/>
      <c r="F143" s="69"/>
      <c r="G143" s="69"/>
      <c r="H143" s="242"/>
      <c r="I143" s="243"/>
      <c r="J143" s="242"/>
      <c r="K143" s="71"/>
      <c r="L143" s="71"/>
      <c r="M143" s="71"/>
      <c r="N143" s="72"/>
    </row>
    <row r="144" spans="1:14" s="204" customFormat="1" x14ac:dyDescent="0.35">
      <c r="A144" s="69"/>
      <c r="B144" s="69"/>
      <c r="C144" s="69"/>
      <c r="D144" s="250"/>
      <c r="E144" s="69"/>
      <c r="F144" s="69"/>
      <c r="G144" s="69"/>
      <c r="H144" s="242"/>
      <c r="I144" s="243"/>
      <c r="J144" s="242"/>
      <c r="K144" s="71"/>
      <c r="L144" s="71"/>
      <c r="M144" s="71"/>
      <c r="N144" s="72"/>
    </row>
    <row r="145" spans="1:14" s="204" customFormat="1" x14ac:dyDescent="0.35">
      <c r="A145" s="69"/>
      <c r="B145" s="69"/>
      <c r="C145" s="69"/>
      <c r="D145" s="250"/>
      <c r="E145" s="69"/>
      <c r="F145" s="69"/>
      <c r="G145" s="69"/>
      <c r="H145" s="242"/>
      <c r="I145" s="243"/>
      <c r="J145" s="242"/>
      <c r="K145" s="71"/>
      <c r="L145" s="71"/>
      <c r="M145" s="71"/>
      <c r="N145" s="72"/>
    </row>
    <row r="146" spans="1:14" s="204" customFormat="1" x14ac:dyDescent="0.35">
      <c r="A146" s="69"/>
      <c r="B146" s="69"/>
      <c r="C146" s="69"/>
      <c r="D146" s="250"/>
      <c r="E146" s="69"/>
      <c r="F146" s="69"/>
      <c r="G146" s="69"/>
      <c r="H146" s="242"/>
      <c r="I146" s="243"/>
      <c r="J146" s="242"/>
      <c r="K146" s="71"/>
      <c r="L146" s="71"/>
      <c r="M146" s="71"/>
      <c r="N146" s="72"/>
    </row>
    <row r="147" spans="1:14" s="204" customFormat="1" x14ac:dyDescent="0.35">
      <c r="A147" s="69"/>
      <c r="B147" s="69"/>
      <c r="C147" s="69"/>
      <c r="D147" s="250"/>
      <c r="E147" s="69"/>
      <c r="F147" s="69"/>
      <c r="G147" s="69"/>
      <c r="H147" s="242"/>
      <c r="I147" s="243"/>
      <c r="J147" s="242"/>
      <c r="K147" s="71"/>
      <c r="L147" s="71"/>
      <c r="M147" s="71"/>
      <c r="N147" s="72"/>
    </row>
    <row r="148" spans="1:14" s="204" customFormat="1" x14ac:dyDescent="0.35">
      <c r="A148" s="69"/>
      <c r="B148" s="69"/>
      <c r="C148" s="69"/>
      <c r="D148" s="250"/>
      <c r="E148" s="69"/>
      <c r="F148" s="69"/>
      <c r="G148" s="69"/>
      <c r="H148" s="242"/>
      <c r="I148" s="243"/>
      <c r="J148" s="242"/>
      <c r="K148" s="71"/>
      <c r="L148" s="71"/>
      <c r="M148" s="71"/>
      <c r="N148" s="72"/>
    </row>
    <row r="149" spans="1:14" s="204" customFormat="1" x14ac:dyDescent="0.35">
      <c r="A149" s="69"/>
      <c r="B149" s="69"/>
      <c r="C149" s="69"/>
      <c r="D149" s="250"/>
      <c r="E149" s="69"/>
      <c r="F149" s="69"/>
      <c r="G149" s="69"/>
      <c r="H149" s="242"/>
      <c r="I149" s="243"/>
      <c r="J149" s="242"/>
      <c r="K149" s="71"/>
      <c r="L149" s="71"/>
      <c r="M149" s="71"/>
      <c r="N149" s="72"/>
    </row>
    <row r="150" spans="1:14" s="204" customFormat="1" x14ac:dyDescent="0.35">
      <c r="A150" s="69"/>
      <c r="B150" s="69"/>
      <c r="C150" s="69"/>
      <c r="D150" s="250"/>
      <c r="E150" s="69"/>
      <c r="F150" s="69"/>
      <c r="G150" s="69"/>
      <c r="H150" s="242"/>
      <c r="I150" s="243"/>
      <c r="J150" s="242"/>
      <c r="K150" s="71"/>
      <c r="L150" s="71"/>
      <c r="M150" s="71"/>
      <c r="N150" s="72"/>
    </row>
    <row r="151" spans="1:14" s="204" customFormat="1" x14ac:dyDescent="0.35">
      <c r="A151" s="69"/>
      <c r="B151" s="69"/>
      <c r="C151" s="69"/>
      <c r="D151" s="250"/>
      <c r="E151" s="69"/>
      <c r="F151" s="69"/>
      <c r="G151" s="69"/>
      <c r="H151" s="242"/>
      <c r="I151" s="243"/>
      <c r="J151" s="242"/>
      <c r="K151" s="71"/>
      <c r="L151" s="71"/>
      <c r="M151" s="71"/>
      <c r="N151" s="72"/>
    </row>
    <row r="152" spans="1:14" s="204" customFormat="1" x14ac:dyDescent="0.35">
      <c r="A152" s="69"/>
      <c r="B152" s="69"/>
      <c r="C152" s="69"/>
      <c r="D152" s="250"/>
      <c r="E152" s="69"/>
      <c r="F152" s="69"/>
      <c r="G152" s="69"/>
      <c r="H152" s="242"/>
      <c r="I152" s="243"/>
      <c r="J152" s="242"/>
      <c r="K152" s="71"/>
      <c r="L152" s="71"/>
      <c r="M152" s="71"/>
      <c r="N152" s="72"/>
    </row>
    <row r="153" spans="1:14" s="204" customFormat="1" x14ac:dyDescent="0.35">
      <c r="A153" s="69"/>
      <c r="B153" s="69"/>
      <c r="C153" s="69"/>
      <c r="D153" s="250"/>
      <c r="E153" s="69"/>
      <c r="F153" s="69"/>
      <c r="G153" s="69"/>
      <c r="H153" s="242"/>
      <c r="I153" s="243"/>
      <c r="J153" s="242"/>
      <c r="K153" s="71"/>
      <c r="L153" s="71"/>
      <c r="M153" s="71"/>
      <c r="N153" s="72"/>
    </row>
    <row r="154" spans="1:14" s="204" customFormat="1" x14ac:dyDescent="0.35">
      <c r="A154" s="69"/>
      <c r="B154" s="69"/>
      <c r="C154" s="69"/>
      <c r="D154" s="250"/>
      <c r="E154" s="69"/>
      <c r="F154" s="69"/>
      <c r="G154" s="69"/>
      <c r="H154" s="242"/>
      <c r="I154" s="243"/>
      <c r="J154" s="242"/>
      <c r="K154" s="71"/>
      <c r="L154" s="71"/>
      <c r="M154" s="71"/>
      <c r="N154" s="72"/>
    </row>
    <row r="155" spans="1:14" s="204" customFormat="1" x14ac:dyDescent="0.35">
      <c r="A155" s="69"/>
      <c r="B155" s="69"/>
      <c r="C155" s="69"/>
      <c r="D155" s="250"/>
      <c r="E155" s="69"/>
      <c r="F155" s="69"/>
      <c r="G155" s="69"/>
      <c r="H155" s="242"/>
      <c r="I155" s="243"/>
      <c r="J155" s="242"/>
      <c r="K155" s="71"/>
      <c r="L155" s="71"/>
      <c r="M155" s="71"/>
      <c r="N155" s="72"/>
    </row>
    <row r="156" spans="1:14" s="204" customFormat="1" x14ac:dyDescent="0.35">
      <c r="A156" s="69"/>
      <c r="B156" s="69"/>
      <c r="C156" s="69"/>
      <c r="D156" s="250"/>
      <c r="E156" s="69"/>
      <c r="F156" s="69"/>
      <c r="G156" s="69"/>
      <c r="H156" s="242"/>
      <c r="I156" s="243"/>
      <c r="J156" s="242"/>
      <c r="K156" s="71"/>
      <c r="L156" s="71"/>
      <c r="M156" s="71"/>
      <c r="N156" s="72"/>
    </row>
    <row r="157" spans="1:14" s="204" customFormat="1" x14ac:dyDescent="0.35">
      <c r="A157" s="69"/>
      <c r="B157" s="69"/>
      <c r="C157" s="69"/>
      <c r="D157" s="250"/>
      <c r="E157" s="69"/>
      <c r="F157" s="69"/>
      <c r="G157" s="69"/>
      <c r="H157" s="242"/>
      <c r="I157" s="243"/>
      <c r="J157" s="242"/>
      <c r="K157" s="71"/>
      <c r="L157" s="71"/>
      <c r="M157" s="71"/>
      <c r="N157" s="72"/>
    </row>
    <row r="158" spans="1:14" s="204" customFormat="1" x14ac:dyDescent="0.35">
      <c r="A158" s="69"/>
      <c r="B158" s="69"/>
      <c r="C158" s="69"/>
      <c r="D158" s="250"/>
      <c r="E158" s="69"/>
      <c r="F158" s="69"/>
      <c r="G158" s="69"/>
      <c r="H158" s="242"/>
      <c r="I158" s="243"/>
      <c r="J158" s="242"/>
      <c r="K158" s="71"/>
      <c r="L158" s="71"/>
      <c r="M158" s="71"/>
      <c r="N158" s="72"/>
    </row>
    <row r="159" spans="1:14" s="204" customFormat="1" x14ac:dyDescent="0.35">
      <c r="A159" s="69"/>
      <c r="B159" s="69"/>
      <c r="C159" s="69"/>
      <c r="D159" s="250"/>
      <c r="E159" s="69"/>
      <c r="F159" s="69"/>
      <c r="G159" s="69"/>
      <c r="H159" s="242"/>
      <c r="I159" s="243"/>
      <c r="J159" s="242"/>
      <c r="K159" s="71"/>
      <c r="L159" s="71"/>
      <c r="M159" s="71"/>
      <c r="N159" s="72"/>
    </row>
    <row r="160" spans="1:14" s="204" customFormat="1" x14ac:dyDescent="0.35">
      <c r="A160" s="69"/>
      <c r="B160" s="69"/>
      <c r="C160" s="69"/>
      <c r="D160" s="250"/>
      <c r="E160" s="69"/>
      <c r="F160" s="69"/>
      <c r="G160" s="69"/>
      <c r="H160" s="242"/>
      <c r="I160" s="243"/>
      <c r="J160" s="242"/>
      <c r="K160" s="71"/>
      <c r="L160" s="71"/>
      <c r="M160" s="71"/>
      <c r="N160" s="72"/>
    </row>
    <row r="161" spans="1:14" s="204" customFormat="1" x14ac:dyDescent="0.35">
      <c r="A161" s="69"/>
      <c r="B161" s="69"/>
      <c r="C161" s="69"/>
      <c r="D161" s="250"/>
      <c r="E161" s="69"/>
      <c r="F161" s="69"/>
      <c r="G161" s="69"/>
      <c r="H161" s="242"/>
      <c r="I161" s="243"/>
      <c r="J161" s="242"/>
      <c r="K161" s="71"/>
      <c r="L161" s="71"/>
      <c r="M161" s="71"/>
      <c r="N161" s="72"/>
    </row>
    <row r="162" spans="1:14" s="204" customFormat="1" x14ac:dyDescent="0.35">
      <c r="A162" s="69"/>
      <c r="B162" s="69"/>
      <c r="C162" s="69"/>
      <c r="D162" s="250"/>
      <c r="E162" s="69"/>
      <c r="F162" s="69"/>
      <c r="G162" s="69"/>
      <c r="H162" s="242"/>
      <c r="I162" s="243"/>
      <c r="J162" s="242"/>
      <c r="K162" s="71"/>
      <c r="L162" s="71"/>
      <c r="M162" s="71"/>
      <c r="N162" s="72"/>
    </row>
    <row r="163" spans="1:14" s="204" customFormat="1" x14ac:dyDescent="0.35">
      <c r="A163" s="69"/>
      <c r="B163" s="69"/>
      <c r="C163" s="69"/>
      <c r="D163" s="250"/>
      <c r="E163" s="69"/>
      <c r="F163" s="69"/>
      <c r="G163" s="69"/>
      <c r="H163" s="242"/>
      <c r="I163" s="243"/>
      <c r="J163" s="242"/>
      <c r="K163" s="71"/>
      <c r="L163" s="71"/>
      <c r="M163" s="71"/>
      <c r="N163" s="72"/>
    </row>
    <row r="164" spans="1:14" s="204" customFormat="1" x14ac:dyDescent="0.35">
      <c r="A164" s="69"/>
      <c r="B164" s="69"/>
      <c r="C164" s="69"/>
      <c r="D164" s="250"/>
      <c r="E164" s="69"/>
      <c r="F164" s="69"/>
      <c r="G164" s="69"/>
      <c r="H164" s="242"/>
      <c r="I164" s="243"/>
      <c r="J164" s="242"/>
      <c r="K164" s="71"/>
      <c r="L164" s="71"/>
      <c r="M164" s="71"/>
      <c r="N164" s="72"/>
    </row>
    <row r="165" spans="1:14" s="204" customFormat="1" x14ac:dyDescent="0.35">
      <c r="A165" s="69"/>
      <c r="B165" s="69"/>
      <c r="C165" s="69"/>
      <c r="D165" s="250"/>
      <c r="E165" s="69"/>
      <c r="F165" s="69"/>
      <c r="G165" s="69"/>
      <c r="H165" s="242"/>
      <c r="I165" s="243"/>
      <c r="J165" s="242"/>
      <c r="K165" s="71"/>
      <c r="L165" s="71"/>
      <c r="M165" s="71"/>
      <c r="N165" s="72"/>
    </row>
    <row r="166" spans="1:14" s="204" customFormat="1" x14ac:dyDescent="0.35">
      <c r="A166" s="69"/>
      <c r="B166" s="69"/>
      <c r="C166" s="69"/>
      <c r="D166" s="250"/>
      <c r="E166" s="69"/>
      <c r="F166" s="69"/>
      <c r="G166" s="69"/>
      <c r="H166" s="242"/>
      <c r="I166" s="243"/>
      <c r="J166" s="242"/>
      <c r="K166" s="71"/>
      <c r="L166" s="71"/>
      <c r="M166" s="71"/>
      <c r="N166" s="72"/>
    </row>
    <row r="167" spans="1:14" s="204" customFormat="1" x14ac:dyDescent="0.35">
      <c r="A167" s="69"/>
      <c r="B167" s="69"/>
      <c r="C167" s="69"/>
      <c r="D167" s="250"/>
      <c r="E167" s="69"/>
      <c r="F167" s="69"/>
      <c r="G167" s="69"/>
      <c r="H167" s="242"/>
      <c r="I167" s="243"/>
      <c r="J167" s="242"/>
      <c r="K167" s="71"/>
      <c r="L167" s="71"/>
      <c r="M167" s="71"/>
      <c r="N167" s="72"/>
    </row>
    <row r="168" spans="1:14" s="204" customFormat="1" x14ac:dyDescent="0.35">
      <c r="A168" s="69"/>
      <c r="B168" s="69"/>
      <c r="C168" s="69"/>
      <c r="D168" s="250"/>
      <c r="E168" s="69"/>
      <c r="F168" s="69"/>
      <c r="G168" s="69"/>
      <c r="H168" s="242"/>
      <c r="I168" s="243"/>
      <c r="J168" s="242"/>
      <c r="K168" s="71"/>
      <c r="L168" s="71"/>
      <c r="M168" s="71"/>
      <c r="N168" s="72"/>
    </row>
    <row r="169" spans="1:14" s="204" customFormat="1" x14ac:dyDescent="0.35">
      <c r="A169" s="69"/>
      <c r="B169" s="69"/>
      <c r="C169" s="69"/>
      <c r="D169" s="250"/>
      <c r="E169" s="69"/>
      <c r="F169" s="69"/>
      <c r="G169" s="69"/>
      <c r="H169" s="242"/>
      <c r="I169" s="243"/>
      <c r="J169" s="242"/>
      <c r="K169" s="71"/>
      <c r="L169" s="71"/>
      <c r="M169" s="71"/>
      <c r="N169" s="72"/>
    </row>
    <row r="170" spans="1:14" s="204" customFormat="1" x14ac:dyDescent="0.35">
      <c r="A170" s="69"/>
      <c r="B170" s="69"/>
      <c r="C170" s="69"/>
      <c r="D170" s="250"/>
      <c r="E170" s="69"/>
      <c r="F170" s="69"/>
      <c r="G170" s="69"/>
      <c r="H170" s="242"/>
      <c r="I170" s="243"/>
      <c r="J170" s="242"/>
      <c r="K170" s="71"/>
      <c r="L170" s="71"/>
      <c r="M170" s="71"/>
      <c r="N170" s="72"/>
    </row>
    <row r="171" spans="1:14" s="204" customFormat="1" x14ac:dyDescent="0.35">
      <c r="A171" s="69"/>
      <c r="B171" s="69"/>
      <c r="C171" s="69"/>
      <c r="D171" s="250"/>
      <c r="E171" s="69"/>
      <c r="F171" s="69"/>
      <c r="G171" s="69"/>
      <c r="H171" s="242"/>
      <c r="I171" s="243"/>
      <c r="J171" s="242"/>
      <c r="K171" s="71"/>
      <c r="L171" s="71"/>
      <c r="M171" s="71"/>
      <c r="N171" s="72"/>
    </row>
    <row r="172" spans="1:14" s="204" customFormat="1" x14ac:dyDescent="0.35">
      <c r="A172" s="69"/>
      <c r="B172" s="69"/>
      <c r="C172" s="69"/>
      <c r="D172" s="250"/>
      <c r="E172" s="69"/>
      <c r="F172" s="69"/>
      <c r="G172" s="69"/>
      <c r="H172" s="242"/>
      <c r="I172" s="243"/>
      <c r="J172" s="242"/>
      <c r="K172" s="71"/>
      <c r="L172" s="71"/>
      <c r="M172" s="71"/>
      <c r="N172" s="72"/>
    </row>
    <row r="173" spans="1:14" s="204" customFormat="1" x14ac:dyDescent="0.35">
      <c r="A173" s="69"/>
      <c r="B173" s="69"/>
      <c r="C173" s="69"/>
      <c r="D173" s="250"/>
      <c r="E173" s="69"/>
      <c r="F173" s="69"/>
      <c r="G173" s="69"/>
      <c r="H173" s="242"/>
      <c r="I173" s="243"/>
      <c r="J173" s="242"/>
      <c r="K173" s="71"/>
      <c r="L173" s="71"/>
      <c r="M173" s="71"/>
      <c r="N173" s="72"/>
    </row>
    <row r="174" spans="1:14" s="204" customFormat="1" x14ac:dyDescent="0.35">
      <c r="A174" s="69"/>
      <c r="B174" s="69"/>
      <c r="C174" s="69"/>
      <c r="D174" s="250"/>
      <c r="E174" s="69"/>
      <c r="F174" s="69"/>
      <c r="G174" s="69"/>
      <c r="H174" s="242"/>
      <c r="I174" s="243"/>
      <c r="J174" s="242"/>
      <c r="K174" s="71"/>
      <c r="L174" s="71"/>
      <c r="M174" s="71"/>
      <c r="N174" s="72"/>
    </row>
    <row r="175" spans="1:14" s="204" customFormat="1" x14ac:dyDescent="0.35">
      <c r="A175" s="69"/>
      <c r="B175" s="69"/>
      <c r="C175" s="69"/>
      <c r="D175" s="250"/>
      <c r="E175" s="69"/>
      <c r="F175" s="69"/>
      <c r="G175" s="69"/>
      <c r="H175" s="242"/>
      <c r="I175" s="243"/>
      <c r="J175" s="242"/>
      <c r="K175" s="71"/>
      <c r="L175" s="71"/>
      <c r="M175" s="71"/>
      <c r="N175" s="72"/>
    </row>
    <row r="176" spans="1:14" s="204" customFormat="1" x14ac:dyDescent="0.35">
      <c r="A176" s="69"/>
      <c r="B176" s="69"/>
      <c r="C176" s="69"/>
      <c r="D176" s="250"/>
      <c r="E176" s="69"/>
      <c r="F176" s="69"/>
      <c r="G176" s="69"/>
      <c r="H176" s="242"/>
      <c r="I176" s="243"/>
      <c r="J176" s="242"/>
      <c r="K176" s="71"/>
      <c r="L176" s="71"/>
      <c r="M176" s="71"/>
      <c r="N176" s="72"/>
    </row>
    <row r="177" spans="1:14" s="204" customFormat="1" x14ac:dyDescent="0.35">
      <c r="A177" s="69"/>
      <c r="B177" s="69"/>
      <c r="C177" s="69"/>
      <c r="D177" s="250"/>
      <c r="E177" s="69"/>
      <c r="F177" s="69"/>
      <c r="G177" s="69"/>
      <c r="H177" s="242"/>
      <c r="I177" s="243"/>
      <c r="J177" s="242"/>
      <c r="K177" s="71"/>
      <c r="L177" s="71"/>
      <c r="M177" s="71"/>
      <c r="N177" s="72"/>
    </row>
    <row r="178" spans="1:14" s="204" customFormat="1" x14ac:dyDescent="0.35">
      <c r="A178" s="69"/>
      <c r="B178" s="69"/>
      <c r="C178" s="69"/>
      <c r="D178" s="250"/>
      <c r="E178" s="69"/>
      <c r="F178" s="69"/>
      <c r="G178" s="69"/>
      <c r="H178" s="242"/>
      <c r="I178" s="243"/>
      <c r="J178" s="242"/>
      <c r="K178" s="71"/>
      <c r="L178" s="71"/>
      <c r="M178" s="71"/>
      <c r="N178" s="72"/>
    </row>
    <row r="179" spans="1:14" s="204" customFormat="1" x14ac:dyDescent="0.35">
      <c r="A179" s="69"/>
      <c r="B179" s="69"/>
      <c r="C179" s="69"/>
      <c r="D179" s="250"/>
      <c r="E179" s="69"/>
      <c r="F179" s="69"/>
      <c r="G179" s="69"/>
      <c r="H179" s="242"/>
      <c r="I179" s="243"/>
      <c r="J179" s="242"/>
      <c r="K179" s="71"/>
      <c r="L179" s="71"/>
      <c r="M179" s="71"/>
      <c r="N179" s="72"/>
    </row>
    <row r="180" spans="1:14" s="204" customFormat="1" x14ac:dyDescent="0.35">
      <c r="A180" s="69"/>
      <c r="B180" s="69"/>
      <c r="C180" s="69"/>
      <c r="D180" s="250"/>
      <c r="E180" s="69"/>
      <c r="F180" s="69"/>
      <c r="G180" s="69"/>
      <c r="H180" s="242"/>
      <c r="I180" s="243"/>
      <c r="J180" s="242"/>
      <c r="K180" s="71"/>
      <c r="L180" s="71"/>
      <c r="M180" s="71"/>
      <c r="N180" s="72"/>
    </row>
    <row r="181" spans="1:14" s="204" customFormat="1" x14ac:dyDescent="0.35">
      <c r="A181" s="69"/>
      <c r="B181" s="69"/>
      <c r="C181" s="69"/>
      <c r="D181" s="250"/>
      <c r="E181" s="69"/>
      <c r="F181" s="69"/>
      <c r="G181" s="69"/>
      <c r="H181" s="242"/>
      <c r="I181" s="243"/>
      <c r="J181" s="242"/>
      <c r="K181" s="71"/>
      <c r="L181" s="71"/>
      <c r="M181" s="71"/>
      <c r="N181" s="72"/>
    </row>
    <row r="182" spans="1:14" s="204" customFormat="1" x14ac:dyDescent="0.35">
      <c r="A182" s="69"/>
      <c r="B182" s="69"/>
      <c r="C182" s="69"/>
      <c r="D182" s="250"/>
      <c r="E182" s="69"/>
      <c r="F182" s="69"/>
      <c r="G182" s="69"/>
      <c r="H182" s="242"/>
      <c r="I182" s="243"/>
      <c r="J182" s="242"/>
      <c r="K182" s="71"/>
      <c r="L182" s="71"/>
      <c r="M182" s="71"/>
      <c r="N182" s="72"/>
    </row>
    <row r="183" spans="1:14" s="204" customFormat="1" x14ac:dyDescent="0.35">
      <c r="A183" s="69"/>
      <c r="B183" s="69"/>
      <c r="C183" s="69"/>
      <c r="D183" s="250"/>
      <c r="E183" s="69"/>
      <c r="F183" s="69"/>
      <c r="G183" s="69"/>
      <c r="H183" s="242"/>
      <c r="I183" s="243"/>
      <c r="J183" s="242"/>
      <c r="K183" s="71"/>
      <c r="L183" s="71"/>
      <c r="M183" s="71"/>
      <c r="N183" s="72"/>
    </row>
    <row r="184" spans="1:14" s="204" customFormat="1" x14ac:dyDescent="0.35">
      <c r="A184" s="69"/>
      <c r="B184" s="69"/>
      <c r="C184" s="69"/>
      <c r="D184" s="250"/>
      <c r="E184" s="69"/>
      <c r="F184" s="69"/>
      <c r="G184" s="69"/>
      <c r="H184" s="242"/>
      <c r="I184" s="243"/>
      <c r="J184" s="242"/>
      <c r="K184" s="71"/>
      <c r="L184" s="71"/>
      <c r="M184" s="71"/>
      <c r="N184" s="72"/>
    </row>
    <row r="185" spans="1:14" s="204" customFormat="1" x14ac:dyDescent="0.35">
      <c r="A185" s="69"/>
      <c r="B185" s="69"/>
      <c r="C185" s="69"/>
      <c r="D185" s="250"/>
      <c r="E185" s="69"/>
      <c r="F185" s="69"/>
      <c r="G185" s="69"/>
      <c r="H185" s="242"/>
      <c r="I185" s="243"/>
      <c r="J185" s="242"/>
      <c r="K185" s="71"/>
      <c r="L185" s="71"/>
      <c r="M185" s="71"/>
      <c r="N185" s="72"/>
    </row>
    <row r="186" spans="1:14" s="204" customFormat="1" x14ac:dyDescent="0.35">
      <c r="A186" s="69"/>
      <c r="B186" s="69"/>
      <c r="C186" s="69"/>
      <c r="D186" s="250"/>
      <c r="E186" s="69"/>
      <c r="F186" s="69"/>
      <c r="G186" s="69"/>
      <c r="H186" s="242"/>
      <c r="I186" s="243"/>
      <c r="J186" s="242"/>
      <c r="K186" s="71"/>
      <c r="L186" s="71"/>
      <c r="M186" s="71"/>
      <c r="N186" s="72"/>
    </row>
    <row r="187" spans="1:14" s="204" customFormat="1" x14ac:dyDescent="0.35">
      <c r="A187" s="69"/>
      <c r="B187" s="69"/>
      <c r="C187" s="69"/>
      <c r="D187" s="250"/>
      <c r="E187" s="69"/>
      <c r="F187" s="69"/>
      <c r="G187" s="69"/>
      <c r="H187" s="242"/>
      <c r="I187" s="243"/>
      <c r="J187" s="242"/>
      <c r="K187" s="71"/>
      <c r="L187" s="71"/>
      <c r="M187" s="71"/>
      <c r="N187" s="72"/>
    </row>
    <row r="188" spans="1:14" s="204" customFormat="1" x14ac:dyDescent="0.35">
      <c r="A188" s="69"/>
      <c r="B188" s="69"/>
      <c r="C188" s="69"/>
      <c r="D188" s="250"/>
      <c r="E188" s="69"/>
      <c r="F188" s="69"/>
      <c r="G188" s="69"/>
      <c r="H188" s="242"/>
      <c r="I188" s="243"/>
      <c r="J188" s="242"/>
      <c r="K188" s="71"/>
      <c r="L188" s="71"/>
      <c r="M188" s="71"/>
      <c r="N188" s="72"/>
    </row>
    <row r="189" spans="1:14" s="204" customFormat="1" x14ac:dyDescent="0.35">
      <c r="A189" s="69"/>
      <c r="B189" s="69"/>
      <c r="C189" s="69"/>
      <c r="D189" s="250"/>
      <c r="E189" s="69"/>
      <c r="F189" s="69"/>
      <c r="G189" s="69"/>
      <c r="H189" s="242"/>
      <c r="I189" s="243"/>
      <c r="J189" s="242"/>
      <c r="K189" s="71"/>
      <c r="L189" s="71"/>
      <c r="M189" s="71"/>
      <c r="N189" s="72"/>
    </row>
    <row r="190" spans="1:14" s="204" customFormat="1" x14ac:dyDescent="0.35">
      <c r="A190" s="69"/>
      <c r="B190" s="69"/>
      <c r="C190" s="69"/>
      <c r="D190" s="250"/>
      <c r="E190" s="69"/>
      <c r="F190" s="69"/>
      <c r="G190" s="69"/>
      <c r="H190" s="242"/>
      <c r="I190" s="243"/>
      <c r="J190" s="242"/>
      <c r="K190" s="71"/>
      <c r="L190" s="71"/>
      <c r="M190" s="71"/>
      <c r="N190" s="72"/>
    </row>
    <row r="191" spans="1:14" s="204" customFormat="1" x14ac:dyDescent="0.35">
      <c r="A191" s="69"/>
      <c r="B191" s="69"/>
      <c r="C191" s="69"/>
      <c r="D191" s="250"/>
      <c r="E191" s="69"/>
      <c r="F191" s="69"/>
      <c r="G191" s="69"/>
      <c r="H191" s="242"/>
      <c r="I191" s="243"/>
      <c r="J191" s="242"/>
      <c r="K191" s="71"/>
      <c r="L191" s="71"/>
      <c r="M191" s="71"/>
      <c r="N191" s="72"/>
    </row>
    <row r="192" spans="1:14" s="204" customFormat="1" x14ac:dyDescent="0.35">
      <c r="A192" s="69"/>
      <c r="B192" s="69"/>
      <c r="C192" s="69"/>
      <c r="D192" s="250"/>
      <c r="E192" s="69"/>
      <c r="F192" s="69"/>
      <c r="G192" s="69"/>
      <c r="H192" s="242"/>
      <c r="I192" s="243"/>
      <c r="J192" s="242"/>
      <c r="K192" s="71"/>
      <c r="L192" s="71"/>
      <c r="M192" s="71"/>
      <c r="N192" s="72"/>
    </row>
    <row r="193" spans="1:14" s="204" customFormat="1" x14ac:dyDescent="0.35">
      <c r="A193" s="69"/>
      <c r="B193" s="69"/>
      <c r="C193" s="69"/>
      <c r="D193" s="250"/>
      <c r="E193" s="69"/>
      <c r="F193" s="69"/>
      <c r="G193" s="69"/>
      <c r="H193" s="242"/>
      <c r="I193" s="243"/>
      <c r="J193" s="242"/>
      <c r="K193" s="71"/>
      <c r="L193" s="71"/>
      <c r="M193" s="71"/>
      <c r="N193" s="72"/>
    </row>
    <row r="194" spans="1:14" s="204" customFormat="1" x14ac:dyDescent="0.35">
      <c r="A194" s="69"/>
      <c r="B194" s="69"/>
      <c r="C194" s="69"/>
      <c r="D194" s="250"/>
      <c r="E194" s="69"/>
      <c r="F194" s="69"/>
      <c r="G194" s="69"/>
      <c r="H194" s="242"/>
      <c r="I194" s="243"/>
      <c r="J194" s="242"/>
      <c r="K194" s="71"/>
      <c r="L194" s="71"/>
      <c r="M194" s="71"/>
      <c r="N194" s="72"/>
    </row>
    <row r="195" spans="1:14" s="204" customFormat="1" x14ac:dyDescent="0.35">
      <c r="A195" s="69"/>
      <c r="B195" s="69"/>
      <c r="C195" s="69"/>
      <c r="D195" s="250"/>
      <c r="E195" s="69"/>
      <c r="F195" s="69"/>
      <c r="G195" s="69"/>
      <c r="H195" s="242"/>
      <c r="I195" s="243"/>
      <c r="J195" s="242"/>
      <c r="K195" s="71"/>
      <c r="L195" s="71"/>
      <c r="M195" s="71"/>
      <c r="N195" s="72"/>
    </row>
    <row r="196" spans="1:14" s="204" customFormat="1" x14ac:dyDescent="0.35">
      <c r="A196" s="69"/>
      <c r="B196" s="69"/>
      <c r="C196" s="69"/>
      <c r="D196" s="250"/>
      <c r="E196" s="69"/>
      <c r="F196" s="69"/>
      <c r="G196" s="69"/>
      <c r="H196" s="242"/>
      <c r="I196" s="243"/>
      <c r="J196" s="242"/>
      <c r="K196" s="71"/>
      <c r="L196" s="71"/>
      <c r="M196" s="71"/>
      <c r="N196" s="72"/>
    </row>
    <row r="197" spans="1:14" s="204" customFormat="1" x14ac:dyDescent="0.35">
      <c r="A197" s="69"/>
      <c r="B197" s="69"/>
      <c r="C197" s="69"/>
      <c r="D197" s="250"/>
      <c r="E197" s="69"/>
      <c r="F197" s="69"/>
      <c r="G197" s="69"/>
      <c r="H197" s="242"/>
      <c r="I197" s="243"/>
      <c r="J197" s="242"/>
      <c r="K197" s="71"/>
      <c r="L197" s="71"/>
      <c r="M197" s="71"/>
      <c r="N197" s="72"/>
    </row>
    <row r="198" spans="1:14" s="204" customFormat="1" x14ac:dyDescent="0.35">
      <c r="A198" s="69"/>
      <c r="B198" s="69"/>
      <c r="C198" s="69"/>
      <c r="D198" s="250"/>
      <c r="E198" s="69"/>
      <c r="F198" s="69"/>
      <c r="G198" s="69"/>
      <c r="H198" s="242"/>
      <c r="I198" s="243"/>
      <c r="J198" s="242"/>
      <c r="K198" s="71"/>
      <c r="L198" s="71"/>
      <c r="M198" s="71"/>
      <c r="N198" s="72"/>
    </row>
    <row r="199" spans="1:14" s="204" customFormat="1" x14ac:dyDescent="0.35">
      <c r="A199" s="69"/>
      <c r="B199" s="69"/>
      <c r="C199" s="69"/>
      <c r="D199" s="250"/>
      <c r="E199" s="69"/>
      <c r="F199" s="69"/>
      <c r="G199" s="69"/>
      <c r="H199" s="242"/>
      <c r="I199" s="243"/>
      <c r="J199" s="242"/>
      <c r="K199" s="71"/>
      <c r="L199" s="71"/>
      <c r="M199" s="71"/>
      <c r="N199" s="72"/>
    </row>
    <row r="200" spans="1:14" s="204" customFormat="1" x14ac:dyDescent="0.35">
      <c r="A200" s="69"/>
      <c r="B200" s="69"/>
      <c r="C200" s="69"/>
      <c r="D200" s="250"/>
      <c r="E200" s="69"/>
      <c r="F200" s="69"/>
      <c r="G200" s="69"/>
      <c r="H200" s="242"/>
      <c r="I200" s="243"/>
      <c r="J200" s="242"/>
      <c r="K200" s="71"/>
      <c r="L200" s="71"/>
      <c r="M200" s="71"/>
      <c r="N200" s="72"/>
    </row>
    <row r="201" spans="1:14" s="204" customFormat="1" x14ac:dyDescent="0.35">
      <c r="A201" s="69"/>
      <c r="B201" s="69"/>
      <c r="C201" s="69"/>
      <c r="D201" s="250"/>
      <c r="E201" s="69"/>
      <c r="F201" s="69"/>
      <c r="G201" s="69"/>
      <c r="H201" s="242"/>
      <c r="I201" s="243"/>
      <c r="J201" s="242"/>
      <c r="K201" s="71"/>
      <c r="L201" s="71"/>
      <c r="M201" s="71"/>
      <c r="N201" s="72"/>
    </row>
    <row r="202" spans="1:14" s="204" customFormat="1" x14ac:dyDescent="0.35">
      <c r="A202" s="69"/>
      <c r="B202" s="69"/>
      <c r="C202" s="69"/>
      <c r="D202" s="250"/>
      <c r="E202" s="69"/>
      <c r="F202" s="69"/>
      <c r="G202" s="69"/>
      <c r="H202" s="242"/>
      <c r="I202" s="243"/>
      <c r="J202" s="242"/>
      <c r="K202" s="71"/>
      <c r="L202" s="71"/>
      <c r="M202" s="71"/>
      <c r="N202" s="72"/>
    </row>
    <row r="203" spans="1:14" s="204" customFormat="1" x14ac:dyDescent="0.35">
      <c r="A203" s="69"/>
      <c r="B203" s="69"/>
      <c r="C203" s="69"/>
      <c r="D203" s="250"/>
      <c r="E203" s="69"/>
      <c r="F203" s="69"/>
      <c r="G203" s="69"/>
      <c r="H203" s="242"/>
      <c r="I203" s="243"/>
      <c r="J203" s="242"/>
      <c r="K203" s="71"/>
      <c r="L203" s="71"/>
      <c r="M203" s="71"/>
      <c r="N203" s="72"/>
    </row>
    <row r="204" spans="1:14" s="204" customFormat="1" x14ac:dyDescent="0.35">
      <c r="A204" s="69"/>
      <c r="B204" s="69"/>
      <c r="C204" s="69"/>
      <c r="D204" s="250"/>
      <c r="E204" s="69"/>
      <c r="F204" s="69"/>
      <c r="G204" s="69"/>
      <c r="H204" s="242"/>
      <c r="I204" s="243"/>
      <c r="J204" s="242"/>
      <c r="K204" s="71"/>
      <c r="L204" s="71"/>
      <c r="M204" s="71"/>
      <c r="N204" s="72"/>
    </row>
    <row r="205" spans="1:14" s="204" customFormat="1" x14ac:dyDescent="0.35">
      <c r="A205" s="69"/>
      <c r="B205" s="69"/>
      <c r="C205" s="69"/>
      <c r="D205" s="250"/>
      <c r="E205" s="69"/>
      <c r="F205" s="69"/>
      <c r="G205" s="69"/>
      <c r="H205" s="242"/>
      <c r="I205" s="243"/>
      <c r="J205" s="242"/>
      <c r="K205" s="71"/>
      <c r="L205" s="71"/>
      <c r="M205" s="71"/>
      <c r="N205" s="72"/>
    </row>
    <row r="206" spans="1:14" s="204" customFormat="1" x14ac:dyDescent="0.35">
      <c r="A206" s="69"/>
      <c r="B206" s="69"/>
      <c r="C206" s="69"/>
      <c r="D206" s="250"/>
      <c r="E206" s="69"/>
      <c r="F206" s="69"/>
      <c r="G206" s="69"/>
      <c r="H206" s="242"/>
      <c r="I206" s="243"/>
      <c r="J206" s="242"/>
      <c r="K206" s="71"/>
      <c r="L206" s="71"/>
      <c r="M206" s="71"/>
      <c r="N206" s="72"/>
    </row>
    <row r="207" spans="1:14" s="204" customFormat="1" x14ac:dyDescent="0.35">
      <c r="A207" s="69"/>
      <c r="B207" s="69"/>
      <c r="C207" s="69"/>
      <c r="D207" s="250"/>
      <c r="E207" s="69"/>
      <c r="F207" s="69"/>
      <c r="G207" s="69"/>
      <c r="H207" s="242"/>
      <c r="I207" s="243"/>
      <c r="J207" s="242"/>
      <c r="K207" s="71"/>
      <c r="L207" s="71"/>
      <c r="M207" s="71"/>
      <c r="N207" s="72"/>
    </row>
    <row r="208" spans="1:14" s="204" customFormat="1" x14ac:dyDescent="0.35">
      <c r="A208" s="69"/>
      <c r="B208" s="69"/>
      <c r="C208" s="69"/>
      <c r="D208" s="250"/>
      <c r="E208" s="69"/>
      <c r="F208" s="69"/>
      <c r="G208" s="69"/>
      <c r="H208" s="242"/>
      <c r="I208" s="243"/>
      <c r="J208" s="242"/>
      <c r="K208" s="71"/>
      <c r="L208" s="71"/>
      <c r="M208" s="71"/>
      <c r="N208" s="72"/>
    </row>
    <row r="209" spans="1:14" s="204" customFormat="1" x14ac:dyDescent="0.35">
      <c r="A209" s="69"/>
      <c r="B209" s="69"/>
      <c r="C209" s="69"/>
      <c r="D209" s="250"/>
      <c r="E209" s="69"/>
      <c r="F209" s="69"/>
      <c r="G209" s="69"/>
      <c r="H209" s="242"/>
      <c r="I209" s="243"/>
      <c r="J209" s="242"/>
      <c r="K209" s="71"/>
      <c r="L209" s="71"/>
      <c r="M209" s="71"/>
      <c r="N209" s="72"/>
    </row>
    <row r="210" spans="1:14" s="204" customFormat="1" x14ac:dyDescent="0.35">
      <c r="A210" s="69"/>
      <c r="B210" s="69"/>
      <c r="C210" s="69"/>
      <c r="D210" s="250"/>
      <c r="E210" s="69"/>
      <c r="F210" s="69"/>
      <c r="G210" s="69"/>
      <c r="H210" s="242"/>
      <c r="I210" s="243"/>
      <c r="J210" s="242"/>
      <c r="K210" s="71"/>
      <c r="L210" s="71"/>
      <c r="M210" s="71"/>
      <c r="N210" s="72"/>
    </row>
    <row r="211" spans="1:14" s="204" customFormat="1" x14ac:dyDescent="0.35">
      <c r="A211" s="69"/>
      <c r="B211" s="69"/>
      <c r="C211" s="69"/>
      <c r="D211" s="250"/>
      <c r="E211" s="69"/>
      <c r="F211" s="69"/>
      <c r="G211" s="69"/>
      <c r="H211" s="242"/>
      <c r="I211" s="243"/>
      <c r="J211" s="242"/>
      <c r="K211" s="71"/>
      <c r="L211" s="71"/>
      <c r="M211" s="71"/>
      <c r="N211" s="72"/>
    </row>
    <row r="212" spans="1:14" s="204" customFormat="1" x14ac:dyDescent="0.35">
      <c r="A212" s="69"/>
      <c r="B212" s="69"/>
      <c r="C212" s="69"/>
      <c r="D212" s="250"/>
      <c r="E212" s="69"/>
      <c r="F212" s="69"/>
      <c r="G212" s="69"/>
      <c r="H212" s="242"/>
      <c r="I212" s="243"/>
      <c r="J212" s="242"/>
      <c r="K212" s="71"/>
      <c r="L212" s="71"/>
      <c r="M212" s="71"/>
      <c r="N212" s="72"/>
    </row>
    <row r="213" spans="1:14" s="204" customFormat="1" x14ac:dyDescent="0.35">
      <c r="A213" s="69"/>
      <c r="B213" s="69"/>
      <c r="C213" s="69"/>
      <c r="D213" s="250"/>
      <c r="E213" s="69"/>
      <c r="F213" s="69"/>
      <c r="G213" s="69"/>
      <c r="H213" s="242"/>
      <c r="I213" s="243"/>
      <c r="J213" s="242"/>
      <c r="K213" s="71"/>
      <c r="L213" s="71"/>
      <c r="M213" s="71"/>
      <c r="N213" s="72"/>
    </row>
    <row r="214" spans="1:14" s="204" customFormat="1" x14ac:dyDescent="0.35">
      <c r="A214" s="69"/>
      <c r="B214" s="69"/>
      <c r="C214" s="69"/>
      <c r="D214" s="250"/>
      <c r="E214" s="69"/>
      <c r="F214" s="69"/>
      <c r="G214" s="69"/>
      <c r="H214" s="242"/>
      <c r="I214" s="243"/>
      <c r="J214" s="242"/>
      <c r="K214" s="71"/>
      <c r="L214" s="71"/>
      <c r="M214" s="71"/>
      <c r="N214" s="72"/>
    </row>
    <row r="215" spans="1:14" s="204" customFormat="1" x14ac:dyDescent="0.35">
      <c r="A215" s="69"/>
      <c r="B215" s="69"/>
      <c r="C215" s="69"/>
      <c r="D215" s="250"/>
      <c r="E215" s="69"/>
      <c r="F215" s="69"/>
      <c r="G215" s="69"/>
      <c r="H215" s="242"/>
      <c r="I215" s="243"/>
      <c r="J215" s="242"/>
      <c r="K215" s="71"/>
      <c r="L215" s="71"/>
      <c r="M215" s="71"/>
      <c r="N215" s="72"/>
    </row>
    <row r="216" spans="1:14" s="204" customFormat="1" x14ac:dyDescent="0.35">
      <c r="A216" s="69"/>
      <c r="B216" s="69"/>
      <c r="C216" s="69"/>
      <c r="D216" s="250"/>
      <c r="E216" s="69"/>
      <c r="F216" s="69"/>
      <c r="G216" s="69"/>
      <c r="H216" s="242"/>
      <c r="I216" s="243"/>
      <c r="J216" s="242"/>
      <c r="K216" s="71"/>
      <c r="L216" s="71"/>
      <c r="M216" s="71"/>
      <c r="N216" s="72"/>
    </row>
    <row r="217" spans="1:14" s="204" customFormat="1" x14ac:dyDescent="0.35">
      <c r="A217" s="69"/>
      <c r="B217" s="69"/>
      <c r="C217" s="69"/>
      <c r="D217" s="250"/>
      <c r="E217" s="69"/>
      <c r="F217" s="69"/>
      <c r="G217" s="69"/>
      <c r="H217" s="242"/>
      <c r="I217" s="243"/>
      <c r="J217" s="242"/>
      <c r="K217" s="71"/>
      <c r="L217" s="71"/>
      <c r="M217" s="71"/>
      <c r="N217" s="72"/>
    </row>
    <row r="218" spans="1:14" s="204" customFormat="1" x14ac:dyDescent="0.35">
      <c r="A218" s="69"/>
      <c r="B218" s="69"/>
      <c r="C218" s="69"/>
      <c r="D218" s="250"/>
      <c r="E218" s="69"/>
      <c r="F218" s="69"/>
      <c r="G218" s="69"/>
      <c r="H218" s="242"/>
      <c r="I218" s="243"/>
      <c r="J218" s="242"/>
      <c r="K218" s="71"/>
      <c r="L218" s="71"/>
      <c r="M218" s="71"/>
      <c r="N218" s="72"/>
    </row>
    <row r="219" spans="1:14" s="204" customFormat="1" x14ac:dyDescent="0.35">
      <c r="A219" s="69"/>
      <c r="B219" s="69"/>
      <c r="C219" s="69"/>
      <c r="D219" s="250"/>
      <c r="E219" s="69"/>
      <c r="F219" s="69"/>
      <c r="G219" s="69"/>
      <c r="H219" s="242"/>
      <c r="I219" s="243"/>
      <c r="J219" s="242"/>
      <c r="K219" s="71"/>
      <c r="L219" s="71"/>
      <c r="M219" s="71"/>
      <c r="N219" s="72"/>
    </row>
    <row r="220" spans="1:14" s="204" customFormat="1" x14ac:dyDescent="0.35">
      <c r="A220" s="69"/>
      <c r="B220" s="69"/>
      <c r="C220" s="69"/>
      <c r="D220" s="250"/>
      <c r="E220" s="69"/>
      <c r="F220" s="69"/>
      <c r="G220" s="69"/>
      <c r="H220" s="242"/>
      <c r="I220" s="243"/>
      <c r="J220" s="242"/>
      <c r="K220" s="71"/>
      <c r="L220" s="71"/>
      <c r="M220" s="71"/>
      <c r="N220" s="72"/>
    </row>
    <row r="221" spans="1:14" s="204" customFormat="1" x14ac:dyDescent="0.35">
      <c r="A221" s="69"/>
      <c r="B221" s="69"/>
      <c r="C221" s="69"/>
      <c r="D221" s="250"/>
      <c r="E221" s="69"/>
      <c r="F221" s="69"/>
      <c r="G221" s="69"/>
      <c r="H221" s="242"/>
      <c r="I221" s="243"/>
      <c r="J221" s="242"/>
      <c r="K221" s="71"/>
      <c r="L221" s="71"/>
      <c r="M221" s="71"/>
      <c r="N221" s="72"/>
    </row>
    <row r="222" spans="1:14" s="204" customFormat="1" x14ac:dyDescent="0.35">
      <c r="A222" s="69"/>
      <c r="B222" s="69"/>
      <c r="C222" s="69"/>
      <c r="D222" s="250"/>
      <c r="E222" s="69"/>
      <c r="F222" s="69"/>
      <c r="G222" s="69"/>
      <c r="H222" s="242"/>
      <c r="I222" s="243"/>
      <c r="J222" s="242"/>
      <c r="K222" s="71"/>
      <c r="L222" s="71"/>
      <c r="M222" s="71"/>
      <c r="N222" s="72"/>
    </row>
    <row r="223" spans="1:14" s="204" customFormat="1" x14ac:dyDescent="0.35">
      <c r="A223" s="69"/>
      <c r="B223" s="69"/>
      <c r="C223" s="69"/>
      <c r="D223" s="250"/>
      <c r="E223" s="69"/>
      <c r="F223" s="69"/>
      <c r="G223" s="69"/>
      <c r="H223" s="242"/>
      <c r="I223" s="243"/>
      <c r="J223" s="242"/>
      <c r="K223" s="71"/>
      <c r="L223" s="71"/>
      <c r="M223" s="71"/>
      <c r="N223" s="72"/>
    </row>
    <row r="224" spans="1:14" s="204" customFormat="1" x14ac:dyDescent="0.35">
      <c r="A224" s="69"/>
      <c r="B224" s="69"/>
      <c r="C224" s="69"/>
      <c r="D224" s="250"/>
      <c r="E224" s="69"/>
      <c r="F224" s="69"/>
      <c r="G224" s="69"/>
      <c r="H224" s="242"/>
      <c r="I224" s="243"/>
      <c r="J224" s="242"/>
      <c r="K224" s="71"/>
      <c r="L224" s="71"/>
      <c r="M224" s="71"/>
      <c r="N224" s="72"/>
    </row>
    <row r="225" spans="1:14" s="204" customFormat="1" x14ac:dyDescent="0.35">
      <c r="A225" s="69"/>
      <c r="B225" s="69"/>
      <c r="C225" s="69"/>
      <c r="D225" s="250"/>
      <c r="E225" s="69"/>
      <c r="F225" s="69"/>
      <c r="G225" s="69"/>
      <c r="H225" s="242"/>
      <c r="I225" s="243"/>
      <c r="J225" s="242"/>
      <c r="K225" s="71"/>
      <c r="L225" s="71"/>
      <c r="M225" s="71"/>
      <c r="N225" s="72"/>
    </row>
    <row r="226" spans="1:14" s="204" customFormat="1" x14ac:dyDescent="0.35">
      <c r="A226" s="69"/>
      <c r="B226" s="69"/>
      <c r="C226" s="69"/>
      <c r="D226" s="250"/>
      <c r="E226" s="69"/>
      <c r="F226" s="69"/>
      <c r="G226" s="69"/>
      <c r="H226" s="242"/>
      <c r="I226" s="243"/>
      <c r="J226" s="242"/>
      <c r="K226" s="71"/>
      <c r="L226" s="71"/>
      <c r="M226" s="71"/>
      <c r="N226" s="72"/>
    </row>
    <row r="227" spans="1:14" s="204" customFormat="1" x14ac:dyDescent="0.35">
      <c r="A227" s="69"/>
      <c r="B227" s="69"/>
      <c r="C227" s="69"/>
      <c r="D227" s="250"/>
      <c r="E227" s="69"/>
      <c r="F227" s="69"/>
      <c r="G227" s="69"/>
      <c r="H227" s="242"/>
      <c r="I227" s="243"/>
      <c r="J227" s="242"/>
      <c r="K227" s="71"/>
      <c r="L227" s="71"/>
      <c r="M227" s="71"/>
      <c r="N227" s="72"/>
    </row>
    <row r="228" spans="1:14" s="204" customFormat="1" x14ac:dyDescent="0.35">
      <c r="A228" s="69"/>
      <c r="B228" s="69"/>
      <c r="C228" s="69"/>
      <c r="D228" s="250"/>
      <c r="E228" s="69"/>
      <c r="F228" s="69"/>
      <c r="G228" s="69"/>
      <c r="H228" s="242"/>
      <c r="I228" s="243"/>
      <c r="J228" s="242"/>
      <c r="K228" s="71"/>
      <c r="L228" s="71"/>
      <c r="M228" s="71"/>
      <c r="N228" s="72"/>
    </row>
    <row r="229" spans="1:14" s="204" customFormat="1" x14ac:dyDescent="0.35">
      <c r="A229" s="69"/>
      <c r="B229" s="69"/>
      <c r="C229" s="69"/>
      <c r="D229" s="250"/>
      <c r="E229" s="69"/>
      <c r="F229" s="69"/>
      <c r="G229" s="69"/>
      <c r="H229" s="242"/>
      <c r="I229" s="243"/>
      <c r="J229" s="242"/>
      <c r="K229" s="71"/>
      <c r="L229" s="71"/>
      <c r="M229" s="71"/>
      <c r="N229" s="72"/>
    </row>
    <row r="230" spans="1:14" s="204" customFormat="1" x14ac:dyDescent="0.35">
      <c r="A230" s="69"/>
      <c r="B230" s="69"/>
      <c r="C230" s="69"/>
      <c r="D230" s="250"/>
      <c r="E230" s="69"/>
      <c r="F230" s="69"/>
      <c r="G230" s="69"/>
      <c r="H230" s="242"/>
      <c r="I230" s="243"/>
      <c r="J230" s="242"/>
      <c r="K230" s="71"/>
      <c r="L230" s="71"/>
      <c r="M230" s="71"/>
      <c r="N230" s="72"/>
    </row>
    <row r="231" spans="1:14" s="204" customFormat="1" x14ac:dyDescent="0.35">
      <c r="A231" s="69"/>
      <c r="B231" s="69"/>
      <c r="C231" s="69"/>
      <c r="D231" s="250"/>
      <c r="E231" s="69"/>
      <c r="F231" s="69"/>
      <c r="G231" s="69"/>
      <c r="H231" s="242"/>
      <c r="I231" s="243"/>
      <c r="J231" s="242"/>
      <c r="K231" s="71"/>
      <c r="L231" s="71"/>
      <c r="M231" s="71"/>
      <c r="N231" s="72"/>
    </row>
    <row r="232" spans="1:14" s="204" customFormat="1" x14ac:dyDescent="0.35">
      <c r="A232" s="69"/>
      <c r="B232" s="69"/>
      <c r="C232" s="69"/>
      <c r="D232" s="250"/>
      <c r="E232" s="69"/>
      <c r="F232" s="69"/>
      <c r="G232" s="69"/>
      <c r="H232" s="242"/>
      <c r="I232" s="243"/>
      <c r="J232" s="242"/>
      <c r="K232" s="71"/>
      <c r="L232" s="71"/>
      <c r="M232" s="71"/>
      <c r="N232" s="72"/>
    </row>
    <row r="233" spans="1:14" s="204" customFormat="1" x14ac:dyDescent="0.35">
      <c r="A233" s="69"/>
      <c r="B233" s="69"/>
      <c r="C233" s="69"/>
      <c r="D233" s="250"/>
      <c r="E233" s="69"/>
      <c r="F233" s="69"/>
      <c r="G233" s="69"/>
      <c r="H233" s="242"/>
      <c r="I233" s="243"/>
      <c r="J233" s="242"/>
      <c r="K233" s="71"/>
      <c r="L233" s="71"/>
      <c r="M233" s="71"/>
      <c r="N233" s="72"/>
    </row>
    <row r="234" spans="1:14" s="204" customFormat="1" x14ac:dyDescent="0.35">
      <c r="A234" s="69"/>
      <c r="B234" s="69"/>
      <c r="C234" s="69"/>
      <c r="D234" s="250"/>
      <c r="E234" s="69"/>
      <c r="F234" s="69"/>
      <c r="G234" s="69"/>
      <c r="H234" s="242"/>
      <c r="I234" s="243"/>
      <c r="J234" s="242"/>
      <c r="K234" s="71"/>
      <c r="L234" s="71"/>
      <c r="M234" s="71"/>
      <c r="N234" s="72"/>
    </row>
    <row r="235" spans="1:14" s="204" customFormat="1" x14ac:dyDescent="0.35">
      <c r="A235" s="69"/>
      <c r="B235" s="69"/>
      <c r="C235" s="69"/>
      <c r="D235" s="250"/>
      <c r="E235" s="69"/>
      <c r="F235" s="69"/>
      <c r="G235" s="69"/>
      <c r="H235" s="242"/>
      <c r="I235" s="243"/>
      <c r="J235" s="242"/>
      <c r="K235" s="71"/>
      <c r="L235" s="71"/>
      <c r="M235" s="71"/>
      <c r="N235" s="72"/>
    </row>
    <row r="236" spans="1:14" s="204" customFormat="1" x14ac:dyDescent="0.35">
      <c r="A236" s="69"/>
      <c r="B236" s="69"/>
      <c r="C236" s="69"/>
      <c r="D236" s="250"/>
      <c r="E236" s="69"/>
      <c r="F236" s="69"/>
      <c r="G236" s="69"/>
      <c r="H236" s="242"/>
      <c r="I236" s="243"/>
      <c r="J236" s="242"/>
      <c r="K236" s="71"/>
      <c r="L236" s="71"/>
      <c r="M236" s="71"/>
      <c r="N236" s="72"/>
    </row>
    <row r="237" spans="1:14" s="204" customFormat="1" x14ac:dyDescent="0.35">
      <c r="A237" s="69"/>
      <c r="B237" s="69"/>
      <c r="C237" s="69"/>
      <c r="D237" s="250"/>
      <c r="E237" s="69"/>
      <c r="F237" s="69"/>
      <c r="G237" s="69"/>
      <c r="H237" s="242"/>
      <c r="I237" s="243"/>
      <c r="J237" s="242"/>
      <c r="K237" s="71"/>
      <c r="L237" s="71"/>
      <c r="M237" s="71"/>
      <c r="N237" s="72"/>
    </row>
    <row r="238" spans="1:14" s="204" customFormat="1" x14ac:dyDescent="0.35">
      <c r="A238" s="69"/>
      <c r="B238" s="69"/>
      <c r="C238" s="69"/>
      <c r="D238" s="250"/>
      <c r="E238" s="69"/>
      <c r="F238" s="69"/>
      <c r="G238" s="69"/>
      <c r="H238" s="242"/>
      <c r="I238" s="243"/>
      <c r="J238" s="242"/>
      <c r="K238" s="71"/>
      <c r="L238" s="71"/>
      <c r="M238" s="71"/>
      <c r="N238" s="72"/>
    </row>
    <row r="239" spans="1:14" s="204" customFormat="1" x14ac:dyDescent="0.35">
      <c r="A239" s="69"/>
      <c r="B239" s="69"/>
      <c r="C239" s="69"/>
      <c r="D239" s="250"/>
      <c r="E239" s="69"/>
      <c r="F239" s="69"/>
      <c r="G239" s="69"/>
      <c r="H239" s="242"/>
      <c r="I239" s="243"/>
      <c r="J239" s="242"/>
      <c r="K239" s="71"/>
      <c r="L239" s="71"/>
      <c r="M239" s="71"/>
      <c r="N239" s="72"/>
    </row>
    <row r="240" spans="1:14" s="204" customFormat="1" x14ac:dyDescent="0.35">
      <c r="A240" s="69"/>
      <c r="B240" s="69"/>
      <c r="C240" s="69"/>
      <c r="D240" s="250"/>
      <c r="E240" s="69"/>
      <c r="F240" s="69"/>
      <c r="G240" s="69"/>
      <c r="H240" s="242"/>
      <c r="I240" s="243"/>
      <c r="J240" s="242"/>
      <c r="K240" s="71"/>
      <c r="L240" s="71"/>
      <c r="M240" s="71"/>
      <c r="N240" s="72"/>
    </row>
    <row r="241" spans="1:14" s="204" customFormat="1" x14ac:dyDescent="0.35">
      <c r="A241" s="69"/>
      <c r="B241" s="69"/>
      <c r="C241" s="69"/>
      <c r="D241" s="250"/>
      <c r="E241" s="69"/>
      <c r="F241" s="69"/>
      <c r="G241" s="69"/>
      <c r="H241" s="242"/>
      <c r="I241" s="243"/>
      <c r="J241" s="242"/>
      <c r="K241" s="71"/>
      <c r="L241" s="71"/>
      <c r="M241" s="71"/>
      <c r="N241" s="72"/>
    </row>
    <row r="242" spans="1:14" s="204" customFormat="1" x14ac:dyDescent="0.35">
      <c r="A242" s="69"/>
      <c r="B242" s="69"/>
      <c r="C242" s="69"/>
      <c r="D242" s="250"/>
      <c r="E242" s="69"/>
      <c r="F242" s="69"/>
      <c r="G242" s="69"/>
      <c r="H242" s="242"/>
      <c r="I242" s="243"/>
      <c r="J242" s="242"/>
      <c r="K242" s="71"/>
      <c r="L242" s="71"/>
      <c r="M242" s="71"/>
      <c r="N242" s="72"/>
    </row>
    <row r="243" spans="1:14" s="204" customFormat="1" x14ac:dyDescent="0.35">
      <c r="A243" s="69"/>
      <c r="B243" s="69"/>
      <c r="C243" s="69"/>
      <c r="D243" s="250"/>
      <c r="E243" s="69"/>
      <c r="F243" s="69"/>
      <c r="G243" s="69"/>
      <c r="H243" s="242"/>
      <c r="I243" s="243"/>
      <c r="J243" s="242"/>
      <c r="K243" s="71"/>
      <c r="L243" s="71"/>
      <c r="M243" s="71"/>
      <c r="N243" s="72"/>
    </row>
    <row r="244" spans="1:14" s="204" customFormat="1" x14ac:dyDescent="0.35">
      <c r="A244" s="69"/>
      <c r="B244" s="69"/>
      <c r="C244" s="69"/>
      <c r="D244" s="250"/>
      <c r="E244" s="69"/>
      <c r="F244" s="69"/>
      <c r="G244" s="69"/>
      <c r="H244" s="242"/>
      <c r="I244" s="243"/>
      <c r="J244" s="242"/>
      <c r="K244" s="71"/>
      <c r="L244" s="71"/>
      <c r="M244" s="71"/>
      <c r="N244" s="72"/>
    </row>
    <row r="245" spans="1:14" s="204" customFormat="1" x14ac:dyDescent="0.35">
      <c r="A245" s="69"/>
      <c r="B245" s="69"/>
      <c r="C245" s="69"/>
      <c r="D245" s="250"/>
      <c r="E245" s="69"/>
      <c r="F245" s="69"/>
      <c r="G245" s="69"/>
      <c r="H245" s="242"/>
      <c r="I245" s="243"/>
      <c r="J245" s="242"/>
      <c r="K245" s="71"/>
      <c r="L245" s="71"/>
      <c r="M245" s="71"/>
      <c r="N245" s="72"/>
    </row>
    <row r="246" spans="1:14" s="204" customFormat="1" x14ac:dyDescent="0.35">
      <c r="A246" s="69"/>
      <c r="B246" s="69"/>
      <c r="C246" s="69"/>
      <c r="D246" s="250"/>
      <c r="E246" s="69"/>
      <c r="F246" s="69"/>
      <c r="G246" s="69"/>
      <c r="H246" s="242"/>
      <c r="I246" s="243"/>
      <c r="J246" s="242"/>
      <c r="K246" s="71"/>
      <c r="L246" s="71"/>
      <c r="M246" s="71"/>
      <c r="N246" s="72"/>
    </row>
    <row r="247" spans="1:14" s="204" customFormat="1" x14ac:dyDescent="0.35">
      <c r="A247" s="69"/>
      <c r="B247" s="69"/>
      <c r="C247" s="69"/>
      <c r="D247" s="250"/>
      <c r="E247" s="69"/>
      <c r="F247" s="69"/>
      <c r="G247" s="69"/>
      <c r="H247" s="242"/>
      <c r="I247" s="243"/>
      <c r="J247" s="242"/>
      <c r="K247" s="71"/>
      <c r="L247" s="71"/>
      <c r="M247" s="71"/>
      <c r="N247" s="72"/>
    </row>
    <row r="248" spans="1:14" s="204" customFormat="1" x14ac:dyDescent="0.35">
      <c r="A248" s="69"/>
      <c r="B248" s="69"/>
      <c r="C248" s="69"/>
      <c r="D248" s="250"/>
      <c r="E248" s="69"/>
      <c r="F248" s="69"/>
      <c r="G248" s="69"/>
      <c r="H248" s="242"/>
      <c r="I248" s="243"/>
      <c r="J248" s="242"/>
      <c r="K248" s="71"/>
      <c r="L248" s="71"/>
      <c r="M248" s="71"/>
      <c r="N248" s="72"/>
    </row>
    <row r="249" spans="1:14" s="204" customFormat="1" x14ac:dyDescent="0.35">
      <c r="A249" s="69"/>
      <c r="B249" s="69"/>
      <c r="C249" s="69"/>
      <c r="D249" s="250"/>
      <c r="E249" s="69"/>
      <c r="F249" s="69"/>
      <c r="G249" s="69"/>
      <c r="H249" s="242"/>
      <c r="I249" s="243"/>
      <c r="J249" s="242"/>
      <c r="K249" s="71"/>
      <c r="L249" s="71"/>
      <c r="M249" s="71"/>
      <c r="N249" s="72"/>
    </row>
    <row r="250" spans="1:14" s="204" customFormat="1" x14ac:dyDescent="0.35">
      <c r="A250" s="69"/>
      <c r="B250" s="69"/>
      <c r="C250" s="69"/>
      <c r="D250" s="250"/>
      <c r="E250" s="69"/>
      <c r="F250" s="69"/>
      <c r="G250" s="69"/>
      <c r="H250" s="242"/>
      <c r="I250" s="243"/>
      <c r="J250" s="242"/>
      <c r="K250" s="71"/>
      <c r="L250" s="71"/>
      <c r="M250" s="71"/>
      <c r="N250" s="72"/>
    </row>
    <row r="251" spans="1:14" s="204" customFormat="1" x14ac:dyDescent="0.35">
      <c r="A251" s="69"/>
      <c r="B251" s="69"/>
      <c r="C251" s="69"/>
      <c r="D251" s="250"/>
      <c r="E251" s="69"/>
      <c r="F251" s="69"/>
      <c r="G251" s="69"/>
      <c r="H251" s="242"/>
      <c r="I251" s="243"/>
      <c r="J251" s="242"/>
      <c r="K251" s="71"/>
      <c r="L251" s="71"/>
      <c r="M251" s="71"/>
      <c r="N251" s="72"/>
    </row>
    <row r="252" spans="1:14" s="204" customFormat="1" x14ac:dyDescent="0.35">
      <c r="A252" s="69"/>
      <c r="B252" s="69"/>
      <c r="C252" s="69"/>
      <c r="D252" s="250"/>
      <c r="E252" s="69"/>
      <c r="F252" s="69"/>
      <c r="G252" s="69"/>
      <c r="H252" s="242"/>
      <c r="I252" s="243"/>
      <c r="J252" s="242"/>
      <c r="K252" s="71"/>
      <c r="L252" s="71"/>
      <c r="M252" s="71"/>
      <c r="N252" s="72"/>
    </row>
    <row r="253" spans="1:14" s="204" customFormat="1" x14ac:dyDescent="0.35">
      <c r="A253" s="69"/>
      <c r="B253" s="69"/>
      <c r="C253" s="69"/>
      <c r="D253" s="250"/>
      <c r="E253" s="69"/>
      <c r="F253" s="69"/>
      <c r="G253" s="69"/>
      <c r="H253" s="242"/>
      <c r="I253" s="243"/>
      <c r="J253" s="242"/>
      <c r="K253" s="71"/>
      <c r="L253" s="71"/>
      <c r="M253" s="71"/>
      <c r="N253" s="72"/>
    </row>
    <row r="254" spans="1:14" s="204" customFormat="1" x14ac:dyDescent="0.35">
      <c r="A254" s="69"/>
      <c r="B254" s="69"/>
      <c r="C254" s="69"/>
      <c r="D254" s="250"/>
      <c r="E254" s="69"/>
      <c r="F254" s="69"/>
      <c r="G254" s="69"/>
      <c r="H254" s="242"/>
      <c r="I254" s="243"/>
      <c r="J254" s="242"/>
      <c r="K254" s="71"/>
      <c r="L254" s="71"/>
      <c r="M254" s="71"/>
      <c r="N254" s="72"/>
    </row>
    <row r="255" spans="1:14" s="204" customFormat="1" x14ac:dyDescent="0.35">
      <c r="A255" s="69"/>
      <c r="B255" s="69"/>
      <c r="C255" s="69"/>
      <c r="D255" s="250"/>
      <c r="E255" s="69"/>
      <c r="F255" s="69"/>
      <c r="G255" s="69"/>
      <c r="H255" s="242"/>
      <c r="I255" s="243"/>
      <c r="J255" s="242"/>
      <c r="K255" s="71"/>
      <c r="L255" s="71"/>
      <c r="M255" s="71"/>
      <c r="N255" s="72"/>
    </row>
    <row r="256" spans="1:14" s="204" customFormat="1" x14ac:dyDescent="0.35">
      <c r="A256" s="69"/>
      <c r="B256" s="69"/>
      <c r="C256" s="69"/>
      <c r="D256" s="250"/>
      <c r="E256" s="69"/>
      <c r="F256" s="69"/>
      <c r="G256" s="69"/>
      <c r="H256" s="242"/>
      <c r="I256" s="243"/>
      <c r="J256" s="242"/>
      <c r="K256" s="71"/>
      <c r="L256" s="71"/>
      <c r="M256" s="71"/>
      <c r="N256" s="72"/>
    </row>
    <row r="257" spans="1:14" s="204" customFormat="1" x14ac:dyDescent="0.35">
      <c r="A257" s="69"/>
      <c r="B257" s="69"/>
      <c r="C257" s="69"/>
      <c r="D257" s="250"/>
      <c r="E257" s="69"/>
      <c r="F257" s="69"/>
      <c r="G257" s="69"/>
      <c r="H257" s="242"/>
      <c r="I257" s="243"/>
      <c r="J257" s="242"/>
      <c r="K257" s="71"/>
      <c r="L257" s="71"/>
      <c r="M257" s="71"/>
      <c r="N257" s="72"/>
    </row>
    <row r="258" spans="1:14" s="204" customFormat="1" x14ac:dyDescent="0.35">
      <c r="A258" s="69"/>
      <c r="B258" s="69"/>
      <c r="C258" s="69"/>
      <c r="D258" s="250"/>
      <c r="E258" s="69"/>
      <c r="F258" s="69"/>
      <c r="G258" s="69"/>
      <c r="H258" s="242"/>
      <c r="I258" s="243"/>
      <c r="J258" s="242"/>
      <c r="K258" s="71"/>
      <c r="L258" s="71"/>
      <c r="M258" s="71"/>
      <c r="N258" s="72"/>
    </row>
    <row r="259" spans="1:14" s="204" customFormat="1" x14ac:dyDescent="0.35">
      <c r="A259" s="69"/>
      <c r="B259" s="69"/>
      <c r="C259" s="69"/>
      <c r="D259" s="250"/>
      <c r="E259" s="69"/>
      <c r="F259" s="69"/>
      <c r="G259" s="69"/>
      <c r="H259" s="242"/>
      <c r="I259" s="243"/>
      <c r="J259" s="242"/>
      <c r="K259" s="71"/>
      <c r="L259" s="71"/>
      <c r="M259" s="71"/>
      <c r="N259" s="72"/>
    </row>
    <row r="260" spans="1:14" s="204" customFormat="1" x14ac:dyDescent="0.35">
      <c r="A260" s="69"/>
      <c r="B260" s="69"/>
      <c r="C260" s="69"/>
      <c r="D260" s="250"/>
      <c r="E260" s="69"/>
      <c r="F260" s="69"/>
      <c r="G260" s="69"/>
      <c r="H260" s="242"/>
      <c r="I260" s="243"/>
      <c r="J260" s="242"/>
      <c r="K260" s="71"/>
      <c r="L260" s="71"/>
      <c r="M260" s="71"/>
      <c r="N260" s="72"/>
    </row>
    <row r="261" spans="1:14" s="204" customFormat="1" x14ac:dyDescent="0.35">
      <c r="A261" s="69"/>
      <c r="B261" s="69"/>
      <c r="C261" s="69"/>
      <c r="D261" s="250"/>
      <c r="E261" s="69"/>
      <c r="F261" s="69"/>
      <c r="G261" s="69"/>
      <c r="H261" s="242"/>
      <c r="I261" s="243"/>
      <c r="J261" s="242"/>
      <c r="K261" s="71"/>
      <c r="L261" s="71"/>
      <c r="M261" s="71"/>
      <c r="N261" s="72"/>
    </row>
    <row r="262" spans="1:14" s="204" customFormat="1" x14ac:dyDescent="0.35">
      <c r="A262" s="69"/>
      <c r="B262" s="69"/>
      <c r="C262" s="69"/>
      <c r="D262" s="250"/>
      <c r="E262" s="69"/>
      <c r="F262" s="69"/>
      <c r="G262" s="69"/>
      <c r="H262" s="242"/>
      <c r="I262" s="243"/>
      <c r="J262" s="242"/>
      <c r="K262" s="71"/>
      <c r="L262" s="71"/>
      <c r="M262" s="71"/>
      <c r="N262" s="72"/>
    </row>
    <row r="263" spans="1:14" s="204" customFormat="1" x14ac:dyDescent="0.35">
      <c r="A263" s="69"/>
      <c r="B263" s="69"/>
      <c r="C263" s="69"/>
      <c r="D263" s="250"/>
      <c r="E263" s="69"/>
      <c r="F263" s="69"/>
      <c r="G263" s="69"/>
      <c r="H263" s="242"/>
      <c r="I263" s="243"/>
      <c r="J263" s="242"/>
      <c r="K263" s="71"/>
      <c r="L263" s="71"/>
      <c r="M263" s="71"/>
      <c r="N263" s="72"/>
    </row>
    <row r="264" spans="1:14" s="204" customFormat="1" x14ac:dyDescent="0.35">
      <c r="A264" s="69"/>
      <c r="B264" s="69"/>
      <c r="C264" s="69"/>
      <c r="D264" s="250"/>
      <c r="E264" s="69"/>
      <c r="F264" s="69"/>
      <c r="G264" s="69"/>
      <c r="H264" s="242"/>
      <c r="I264" s="243"/>
      <c r="J264" s="242"/>
      <c r="K264" s="71"/>
      <c r="L264" s="71"/>
      <c r="M264" s="71"/>
      <c r="N264" s="72"/>
    </row>
    <row r="265" spans="1:14" s="204" customFormat="1" x14ac:dyDescent="0.35">
      <c r="A265" s="69"/>
      <c r="B265" s="69"/>
      <c r="C265" s="69"/>
      <c r="D265" s="250"/>
      <c r="E265" s="69"/>
      <c r="F265" s="69"/>
      <c r="G265" s="69"/>
      <c r="H265" s="242"/>
      <c r="I265" s="243"/>
      <c r="J265" s="242"/>
      <c r="K265" s="71"/>
      <c r="L265" s="71"/>
      <c r="M265" s="71"/>
      <c r="N265" s="72"/>
    </row>
    <row r="266" spans="1:14" s="204" customFormat="1" x14ac:dyDescent="0.35">
      <c r="A266" s="69"/>
      <c r="B266" s="69"/>
      <c r="C266" s="69"/>
      <c r="D266" s="250"/>
      <c r="E266" s="69"/>
      <c r="F266" s="69"/>
      <c r="G266" s="69"/>
      <c r="H266" s="242"/>
      <c r="I266" s="243"/>
      <c r="J266" s="242"/>
      <c r="K266" s="71"/>
      <c r="L266" s="71"/>
      <c r="M266" s="71"/>
      <c r="N266" s="72"/>
    </row>
    <row r="267" spans="1:14" s="204" customFormat="1" x14ac:dyDescent="0.35">
      <c r="A267" s="69"/>
      <c r="B267" s="69"/>
      <c r="C267" s="69"/>
      <c r="D267" s="250"/>
      <c r="E267" s="69"/>
      <c r="F267" s="69"/>
      <c r="G267" s="69"/>
      <c r="H267" s="242"/>
      <c r="I267" s="243"/>
      <c r="J267" s="242"/>
      <c r="K267" s="71"/>
      <c r="L267" s="71"/>
      <c r="M267" s="71"/>
      <c r="N267" s="72"/>
    </row>
    <row r="268" spans="1:14" s="204" customFormat="1" x14ac:dyDescent="0.35">
      <c r="A268" s="69"/>
      <c r="B268" s="69"/>
      <c r="C268" s="69"/>
      <c r="D268" s="250"/>
      <c r="E268" s="69"/>
      <c r="F268" s="69"/>
      <c r="G268" s="69"/>
      <c r="H268" s="242"/>
      <c r="I268" s="243"/>
      <c r="J268" s="242"/>
      <c r="K268" s="71"/>
      <c r="L268" s="71"/>
      <c r="M268" s="71"/>
      <c r="N268" s="72"/>
    </row>
    <row r="269" spans="1:14" s="204" customFormat="1" x14ac:dyDescent="0.35">
      <c r="A269" s="69"/>
      <c r="B269" s="69"/>
      <c r="C269" s="69"/>
      <c r="D269" s="250"/>
      <c r="E269" s="69"/>
      <c r="F269" s="69"/>
      <c r="G269" s="69"/>
      <c r="H269" s="242"/>
      <c r="I269" s="243"/>
      <c r="J269" s="242"/>
      <c r="K269" s="71"/>
      <c r="L269" s="71"/>
      <c r="M269" s="71"/>
      <c r="N269" s="72"/>
    </row>
    <row r="270" spans="1:14" s="204" customFormat="1" x14ac:dyDescent="0.35">
      <c r="A270" s="69"/>
      <c r="B270" s="69"/>
      <c r="C270" s="69"/>
      <c r="D270" s="250"/>
      <c r="E270" s="69"/>
      <c r="F270" s="69"/>
      <c r="G270" s="69"/>
      <c r="H270" s="242"/>
      <c r="I270" s="243"/>
      <c r="J270" s="242"/>
      <c r="K270" s="71"/>
      <c r="L270" s="71"/>
      <c r="M270" s="71"/>
      <c r="N270" s="72"/>
    </row>
    <row r="271" spans="1:14" s="204" customFormat="1" x14ac:dyDescent="0.35">
      <c r="A271" s="69"/>
      <c r="B271" s="69"/>
      <c r="C271" s="69"/>
      <c r="D271" s="250"/>
      <c r="E271" s="69"/>
      <c r="F271" s="69"/>
      <c r="G271" s="69"/>
      <c r="H271" s="242"/>
      <c r="I271" s="243"/>
      <c r="J271" s="242"/>
      <c r="K271" s="71"/>
      <c r="L271" s="71"/>
      <c r="M271" s="71"/>
      <c r="N271" s="72"/>
    </row>
    <row r="272" spans="1:14" s="204" customFormat="1" x14ac:dyDescent="0.35">
      <c r="A272" s="69"/>
      <c r="B272" s="69"/>
      <c r="C272" s="69"/>
      <c r="D272" s="250"/>
      <c r="E272" s="69"/>
      <c r="F272" s="69"/>
      <c r="G272" s="69"/>
      <c r="H272" s="242"/>
      <c r="I272" s="243"/>
      <c r="J272" s="242"/>
      <c r="K272" s="71"/>
      <c r="L272" s="71"/>
      <c r="M272" s="71"/>
      <c r="N272" s="72"/>
    </row>
    <row r="273" spans="1:14" s="204" customFormat="1" x14ac:dyDescent="0.35">
      <c r="A273" s="69"/>
      <c r="B273" s="69"/>
      <c r="C273" s="69"/>
      <c r="D273" s="250"/>
      <c r="E273" s="69"/>
      <c r="F273" s="69"/>
      <c r="G273" s="69"/>
      <c r="H273" s="242"/>
      <c r="I273" s="243"/>
      <c r="J273" s="242"/>
      <c r="K273" s="71"/>
      <c r="L273" s="71"/>
      <c r="M273" s="71"/>
      <c r="N273" s="72"/>
    </row>
    <row r="274" spans="1:14" s="204" customFormat="1" x14ac:dyDescent="0.35">
      <c r="A274" s="69"/>
      <c r="B274" s="69"/>
      <c r="C274" s="69"/>
      <c r="D274" s="250"/>
      <c r="E274" s="69"/>
      <c r="F274" s="69"/>
      <c r="G274" s="69"/>
      <c r="H274" s="242"/>
      <c r="I274" s="243"/>
      <c r="J274" s="242"/>
      <c r="K274" s="71"/>
      <c r="L274" s="71"/>
      <c r="M274" s="71"/>
      <c r="N274" s="72"/>
    </row>
    <row r="275" spans="1:14" s="204" customFormat="1" x14ac:dyDescent="0.35">
      <c r="A275" s="69"/>
      <c r="B275" s="69"/>
      <c r="C275" s="69"/>
      <c r="D275" s="250"/>
      <c r="E275" s="69"/>
      <c r="F275" s="69"/>
      <c r="G275" s="69"/>
      <c r="H275" s="242"/>
      <c r="I275" s="243"/>
      <c r="J275" s="242"/>
      <c r="K275" s="71"/>
      <c r="L275" s="71"/>
      <c r="M275" s="71"/>
      <c r="N275" s="72"/>
    </row>
    <row r="276" spans="1:14" s="204" customFormat="1" x14ac:dyDescent="0.35">
      <c r="A276" s="69"/>
      <c r="B276" s="69"/>
      <c r="C276" s="69"/>
      <c r="D276" s="250"/>
      <c r="E276" s="69"/>
      <c r="F276" s="69"/>
      <c r="G276" s="69"/>
      <c r="H276" s="242"/>
      <c r="I276" s="243"/>
      <c r="J276" s="242"/>
      <c r="K276" s="71"/>
      <c r="L276" s="71"/>
      <c r="M276" s="71"/>
      <c r="N276" s="72"/>
    </row>
    <row r="277" spans="1:14" s="204" customFormat="1" x14ac:dyDescent="0.35">
      <c r="A277" s="69"/>
      <c r="B277" s="69"/>
      <c r="C277" s="69"/>
      <c r="D277" s="250"/>
      <c r="E277" s="69"/>
      <c r="F277" s="69"/>
      <c r="G277" s="69"/>
      <c r="H277" s="242"/>
      <c r="I277" s="243"/>
      <c r="J277" s="242"/>
      <c r="K277" s="71"/>
      <c r="L277" s="71"/>
      <c r="M277" s="71"/>
      <c r="N277" s="72"/>
    </row>
    <row r="278" spans="1:14" s="204" customFormat="1" x14ac:dyDescent="0.35">
      <c r="A278" s="69"/>
      <c r="B278" s="69"/>
      <c r="C278" s="69"/>
      <c r="D278" s="250"/>
      <c r="E278" s="69"/>
      <c r="F278" s="69"/>
      <c r="G278" s="69"/>
      <c r="H278" s="242"/>
      <c r="I278" s="243"/>
      <c r="J278" s="242"/>
      <c r="K278" s="71"/>
      <c r="L278" s="71"/>
      <c r="M278" s="71"/>
      <c r="N278" s="72"/>
    </row>
    <row r="279" spans="1:14" s="204" customFormat="1" x14ac:dyDescent="0.35">
      <c r="A279" s="69"/>
      <c r="B279" s="69"/>
      <c r="C279" s="69"/>
      <c r="D279" s="250"/>
      <c r="E279" s="69"/>
      <c r="F279" s="69"/>
      <c r="G279" s="69"/>
      <c r="H279" s="242"/>
      <c r="I279" s="243"/>
      <c r="J279" s="242"/>
      <c r="K279" s="71"/>
      <c r="L279" s="71"/>
      <c r="M279" s="71"/>
      <c r="N279" s="72"/>
    </row>
    <row r="280" spans="1:14" s="204" customFormat="1" x14ac:dyDescent="0.35">
      <c r="A280" s="69"/>
      <c r="B280" s="69"/>
      <c r="C280" s="69"/>
      <c r="D280" s="250"/>
      <c r="E280" s="69"/>
      <c r="F280" s="69"/>
      <c r="G280" s="69"/>
      <c r="H280" s="242"/>
      <c r="I280" s="243"/>
      <c r="J280" s="242"/>
      <c r="K280" s="71"/>
      <c r="L280" s="71"/>
      <c r="M280" s="71"/>
      <c r="N280" s="72"/>
    </row>
    <row r="281" spans="1:14" s="204" customFormat="1" x14ac:dyDescent="0.35">
      <c r="A281" s="69"/>
      <c r="B281" s="69"/>
      <c r="C281" s="69"/>
      <c r="D281" s="250"/>
      <c r="E281" s="69"/>
      <c r="F281" s="69"/>
      <c r="G281" s="69"/>
      <c r="H281" s="242"/>
      <c r="I281" s="243"/>
      <c r="J281" s="242"/>
      <c r="K281" s="71"/>
      <c r="L281" s="71"/>
      <c r="M281" s="71"/>
      <c r="N281" s="72"/>
    </row>
    <row r="282" spans="1:14" s="204" customFormat="1" x14ac:dyDescent="0.35">
      <c r="A282" s="69"/>
      <c r="B282" s="69"/>
      <c r="C282" s="69"/>
      <c r="D282" s="250"/>
      <c r="E282" s="69"/>
      <c r="F282" s="69"/>
      <c r="G282" s="69"/>
      <c r="H282" s="242"/>
      <c r="I282" s="243"/>
      <c r="J282" s="242"/>
      <c r="K282" s="71"/>
      <c r="L282" s="71"/>
      <c r="M282" s="71"/>
      <c r="N282" s="72"/>
    </row>
    <row r="283" spans="1:14" s="204" customFormat="1" x14ac:dyDescent="0.35">
      <c r="A283" s="69"/>
      <c r="B283" s="69"/>
      <c r="C283" s="69"/>
      <c r="D283" s="250"/>
      <c r="E283" s="69"/>
      <c r="F283" s="69"/>
      <c r="G283" s="69"/>
      <c r="H283" s="242"/>
      <c r="I283" s="243"/>
      <c r="J283" s="242"/>
      <c r="K283" s="71"/>
      <c r="L283" s="71"/>
      <c r="M283" s="71"/>
      <c r="N283" s="72"/>
    </row>
    <row r="284" spans="1:14" s="204" customFormat="1" x14ac:dyDescent="0.35">
      <c r="A284" s="69"/>
      <c r="B284" s="69"/>
      <c r="C284" s="69"/>
      <c r="D284" s="250"/>
      <c r="E284" s="69"/>
      <c r="F284" s="69"/>
      <c r="G284" s="69"/>
      <c r="H284" s="242"/>
      <c r="I284" s="243"/>
      <c r="J284" s="242"/>
      <c r="K284" s="71"/>
      <c r="L284" s="71"/>
      <c r="M284" s="71"/>
      <c r="N284" s="72"/>
    </row>
    <row r="285" spans="1:14" s="204" customFormat="1" x14ac:dyDescent="0.35">
      <c r="A285" s="69"/>
      <c r="B285" s="69"/>
      <c r="C285" s="69"/>
      <c r="D285" s="250"/>
      <c r="E285" s="69"/>
      <c r="F285" s="69"/>
      <c r="G285" s="69"/>
      <c r="H285" s="242"/>
      <c r="I285" s="243"/>
      <c r="J285" s="242"/>
      <c r="K285" s="71"/>
      <c r="L285" s="71"/>
      <c r="M285" s="71"/>
      <c r="N285" s="72"/>
    </row>
    <row r="286" spans="1:14" s="204" customFormat="1" x14ac:dyDescent="0.35">
      <c r="A286" s="69"/>
      <c r="B286" s="69"/>
      <c r="C286" s="69"/>
      <c r="D286" s="250"/>
      <c r="E286" s="69"/>
      <c r="F286" s="69"/>
      <c r="G286" s="69"/>
      <c r="H286" s="242"/>
      <c r="I286" s="243"/>
      <c r="J286" s="242"/>
      <c r="K286" s="71"/>
      <c r="L286" s="71"/>
      <c r="M286" s="71"/>
      <c r="N286" s="72"/>
    </row>
    <row r="287" spans="1:14" s="204" customFormat="1" x14ac:dyDescent="0.35">
      <c r="A287" s="69"/>
      <c r="B287" s="69"/>
      <c r="C287" s="69"/>
      <c r="D287" s="250"/>
      <c r="E287" s="69"/>
      <c r="F287" s="69"/>
      <c r="G287" s="69"/>
      <c r="H287" s="242"/>
      <c r="I287" s="243"/>
      <c r="J287" s="242"/>
      <c r="K287" s="71"/>
      <c r="L287" s="71"/>
      <c r="M287" s="71"/>
      <c r="N287" s="72"/>
    </row>
    <row r="288" spans="1:14" s="204" customFormat="1" x14ac:dyDescent="0.35">
      <c r="A288" s="69"/>
      <c r="B288" s="69"/>
      <c r="C288" s="69"/>
      <c r="D288" s="250"/>
      <c r="E288" s="69"/>
      <c r="F288" s="69"/>
      <c r="G288" s="69"/>
      <c r="H288" s="242"/>
      <c r="I288" s="243"/>
      <c r="J288" s="242"/>
      <c r="K288" s="71"/>
      <c r="L288" s="71"/>
      <c r="M288" s="71"/>
      <c r="N288" s="72"/>
    </row>
    <row r="289" spans="1:14" s="204" customFormat="1" x14ac:dyDescent="0.35">
      <c r="A289" s="69"/>
      <c r="B289" s="69"/>
      <c r="C289" s="69"/>
      <c r="D289" s="250"/>
      <c r="E289" s="69"/>
      <c r="F289" s="69"/>
      <c r="G289" s="69"/>
      <c r="H289" s="242"/>
      <c r="I289" s="243"/>
      <c r="J289" s="242"/>
      <c r="K289" s="71"/>
      <c r="L289" s="71"/>
      <c r="M289" s="71"/>
      <c r="N289" s="72"/>
    </row>
    <row r="290" spans="1:14" s="204" customFormat="1" x14ac:dyDescent="0.35">
      <c r="A290" s="69"/>
      <c r="B290" s="69"/>
      <c r="C290" s="69"/>
      <c r="D290" s="250"/>
      <c r="E290" s="69"/>
      <c r="F290" s="69"/>
      <c r="G290" s="69"/>
      <c r="H290" s="242"/>
      <c r="I290" s="243"/>
      <c r="J290" s="242"/>
      <c r="K290" s="71"/>
      <c r="L290" s="71"/>
      <c r="M290" s="71"/>
      <c r="N290" s="72"/>
    </row>
    <row r="291" spans="1:14" s="204" customFormat="1" x14ac:dyDescent="0.35">
      <c r="A291" s="69"/>
      <c r="B291" s="69"/>
      <c r="C291" s="69"/>
      <c r="D291" s="250"/>
      <c r="E291" s="69"/>
      <c r="F291" s="69"/>
      <c r="G291" s="69"/>
      <c r="H291" s="242"/>
      <c r="I291" s="243"/>
      <c r="J291" s="242"/>
      <c r="K291" s="71"/>
      <c r="L291" s="71"/>
      <c r="M291" s="71"/>
      <c r="N291" s="72"/>
    </row>
    <row r="292" spans="1:14" s="204" customFormat="1" x14ac:dyDescent="0.35">
      <c r="A292" s="69"/>
      <c r="B292" s="69"/>
      <c r="C292" s="69"/>
      <c r="D292" s="250"/>
      <c r="E292" s="69"/>
      <c r="F292" s="69"/>
      <c r="G292" s="69"/>
      <c r="H292" s="242"/>
      <c r="I292" s="243"/>
      <c r="J292" s="242"/>
      <c r="K292" s="71"/>
      <c r="L292" s="71"/>
      <c r="M292" s="71"/>
      <c r="N292" s="72"/>
    </row>
    <row r="293" spans="1:14" s="204" customFormat="1" x14ac:dyDescent="0.35">
      <c r="A293" s="69"/>
      <c r="B293" s="69"/>
      <c r="C293" s="69"/>
      <c r="D293" s="250"/>
      <c r="E293" s="69"/>
      <c r="F293" s="69"/>
      <c r="G293" s="69"/>
      <c r="H293" s="242"/>
      <c r="I293" s="243"/>
      <c r="J293" s="242"/>
      <c r="K293" s="71"/>
      <c r="L293" s="71"/>
      <c r="M293" s="71"/>
      <c r="N293" s="72"/>
    </row>
    <row r="294" spans="1:14" s="204" customFormat="1" x14ac:dyDescent="0.35">
      <c r="A294" s="69"/>
      <c r="B294" s="69"/>
      <c r="C294" s="69"/>
      <c r="D294" s="250"/>
      <c r="E294" s="69"/>
      <c r="F294" s="69"/>
      <c r="G294" s="69"/>
      <c r="H294" s="242"/>
      <c r="I294" s="243"/>
      <c r="J294" s="242"/>
      <c r="K294" s="71"/>
      <c r="L294" s="71"/>
      <c r="M294" s="71"/>
      <c r="N294" s="72"/>
    </row>
    <row r="295" spans="1:14" s="204" customFormat="1" x14ac:dyDescent="0.35">
      <c r="A295" s="69"/>
      <c r="B295" s="69"/>
      <c r="C295" s="69"/>
      <c r="D295" s="250"/>
      <c r="E295" s="69"/>
      <c r="F295" s="69"/>
      <c r="G295" s="69"/>
      <c r="H295" s="242"/>
      <c r="I295" s="243"/>
      <c r="J295" s="242"/>
      <c r="K295" s="71"/>
      <c r="L295" s="71"/>
      <c r="M295" s="71"/>
      <c r="N295" s="72"/>
    </row>
    <row r="296" spans="1:14" s="204" customFormat="1" x14ac:dyDescent="0.35">
      <c r="A296" s="69"/>
      <c r="B296" s="69"/>
      <c r="C296" s="69"/>
      <c r="D296" s="250"/>
      <c r="E296" s="69"/>
      <c r="F296" s="69"/>
      <c r="G296" s="69"/>
      <c r="H296" s="242"/>
      <c r="I296" s="243"/>
      <c r="J296" s="242"/>
      <c r="K296" s="71"/>
      <c r="L296" s="71"/>
      <c r="M296" s="71"/>
      <c r="N296" s="72"/>
    </row>
    <row r="297" spans="1:14" s="204" customFormat="1" x14ac:dyDescent="0.35">
      <c r="A297" s="69"/>
      <c r="B297" s="69"/>
      <c r="C297" s="69"/>
      <c r="D297" s="250"/>
      <c r="E297" s="69"/>
      <c r="F297" s="69"/>
      <c r="G297" s="69"/>
      <c r="H297" s="242"/>
      <c r="I297" s="243"/>
      <c r="J297" s="242"/>
      <c r="K297" s="71"/>
      <c r="L297" s="71"/>
      <c r="M297" s="71"/>
      <c r="N297" s="72"/>
    </row>
    <row r="298" spans="1:14" s="204" customFormat="1" x14ac:dyDescent="0.35">
      <c r="A298" s="69"/>
      <c r="B298" s="69"/>
      <c r="C298" s="69"/>
      <c r="D298" s="250"/>
      <c r="E298" s="69"/>
      <c r="F298" s="69"/>
      <c r="G298" s="69"/>
      <c r="H298" s="242"/>
      <c r="I298" s="243"/>
      <c r="J298" s="242"/>
      <c r="K298" s="71"/>
      <c r="L298" s="71"/>
      <c r="M298" s="71"/>
      <c r="N298" s="72"/>
    </row>
    <row r="299" spans="1:14" s="204" customFormat="1" x14ac:dyDescent="0.35">
      <c r="A299" s="69"/>
      <c r="B299" s="69"/>
      <c r="C299" s="69"/>
      <c r="D299" s="250"/>
      <c r="E299" s="69"/>
      <c r="F299" s="69"/>
      <c r="G299" s="69"/>
      <c r="H299" s="242"/>
      <c r="I299" s="243"/>
      <c r="J299" s="242"/>
      <c r="K299" s="71"/>
      <c r="L299" s="71"/>
      <c r="M299" s="71"/>
      <c r="N299" s="72"/>
    </row>
    <row r="300" spans="1:14" s="204" customFormat="1" x14ac:dyDescent="0.35">
      <c r="A300" s="69"/>
      <c r="B300" s="69"/>
      <c r="C300" s="69"/>
      <c r="D300" s="250"/>
      <c r="E300" s="69"/>
      <c r="F300" s="69"/>
      <c r="G300" s="69"/>
      <c r="H300" s="242"/>
      <c r="I300" s="243"/>
      <c r="J300" s="242"/>
      <c r="K300" s="71"/>
      <c r="L300" s="71"/>
      <c r="M300" s="71"/>
      <c r="N300" s="72"/>
    </row>
    <row r="301" spans="1:14" s="204" customFormat="1" x14ac:dyDescent="0.35">
      <c r="A301" s="69"/>
      <c r="B301" s="69"/>
      <c r="C301" s="69"/>
      <c r="D301" s="250"/>
      <c r="E301" s="69"/>
      <c r="F301" s="69"/>
      <c r="G301" s="69"/>
      <c r="H301" s="242"/>
      <c r="I301" s="243"/>
      <c r="J301" s="242"/>
      <c r="K301" s="71"/>
      <c r="L301" s="71"/>
      <c r="M301" s="71"/>
      <c r="N301" s="72"/>
    </row>
    <row r="302" spans="1:14" s="204" customFormat="1" x14ac:dyDescent="0.35">
      <c r="A302" s="69"/>
      <c r="B302" s="69"/>
      <c r="C302" s="69"/>
      <c r="D302" s="250"/>
      <c r="E302" s="69"/>
      <c r="F302" s="69"/>
      <c r="G302" s="69"/>
      <c r="H302" s="242"/>
      <c r="I302" s="243"/>
      <c r="J302" s="242"/>
      <c r="K302" s="71"/>
      <c r="L302" s="71"/>
      <c r="M302" s="71"/>
      <c r="N302" s="72"/>
    </row>
    <row r="303" spans="1:14" s="204" customFormat="1" x14ac:dyDescent="0.35">
      <c r="A303" s="69"/>
      <c r="B303" s="69"/>
      <c r="C303" s="69"/>
      <c r="D303" s="250"/>
      <c r="E303" s="69"/>
      <c r="F303" s="69"/>
      <c r="G303" s="69"/>
      <c r="H303" s="242"/>
      <c r="I303" s="243"/>
      <c r="J303" s="242"/>
      <c r="K303" s="71"/>
      <c r="L303" s="71"/>
      <c r="M303" s="71"/>
      <c r="N303" s="72"/>
    </row>
    <row r="304" spans="1:14" s="204" customFormat="1" x14ac:dyDescent="0.35">
      <c r="A304" s="69"/>
      <c r="B304" s="69"/>
      <c r="C304" s="69"/>
      <c r="D304" s="250"/>
      <c r="E304" s="69"/>
      <c r="F304" s="69"/>
      <c r="G304" s="69"/>
      <c r="H304" s="242"/>
      <c r="I304" s="243"/>
      <c r="J304" s="242"/>
      <c r="K304" s="71"/>
      <c r="L304" s="71"/>
      <c r="M304" s="71"/>
      <c r="N304" s="72"/>
    </row>
    <row r="305" spans="1:14" s="204" customFormat="1" x14ac:dyDescent="0.35">
      <c r="A305" s="69"/>
      <c r="B305" s="69"/>
      <c r="C305" s="69"/>
      <c r="D305" s="250"/>
      <c r="E305" s="69"/>
      <c r="F305" s="69"/>
      <c r="G305" s="69"/>
      <c r="H305" s="242"/>
      <c r="I305" s="243"/>
      <c r="J305" s="242"/>
      <c r="K305" s="71"/>
      <c r="L305" s="71"/>
      <c r="M305" s="71"/>
      <c r="N305" s="72"/>
    </row>
    <row r="306" spans="1:14" s="204" customFormat="1" x14ac:dyDescent="0.35">
      <c r="A306" s="69"/>
      <c r="B306" s="69"/>
      <c r="C306" s="69"/>
      <c r="D306" s="250"/>
      <c r="E306" s="69"/>
      <c r="F306" s="69"/>
      <c r="G306" s="69"/>
      <c r="H306" s="242"/>
      <c r="I306" s="243"/>
      <c r="J306" s="242"/>
      <c r="K306" s="71"/>
      <c r="L306" s="71"/>
      <c r="M306" s="71"/>
      <c r="N306" s="72"/>
    </row>
    <row r="307" spans="1:14" s="204" customFormat="1" x14ac:dyDescent="0.35">
      <c r="A307" s="69"/>
      <c r="B307" s="69"/>
      <c r="C307" s="69"/>
      <c r="D307" s="250"/>
      <c r="E307" s="69"/>
      <c r="F307" s="69"/>
      <c r="G307" s="69"/>
      <c r="H307" s="242"/>
      <c r="I307" s="243"/>
      <c r="J307" s="242"/>
      <c r="K307" s="71"/>
      <c r="L307" s="71"/>
      <c r="M307" s="71"/>
      <c r="N307" s="72"/>
    </row>
    <row r="308" spans="1:14" s="204" customFormat="1" x14ac:dyDescent="0.35">
      <c r="A308" s="69"/>
      <c r="B308" s="69"/>
      <c r="C308" s="69"/>
      <c r="D308" s="250"/>
      <c r="E308" s="69"/>
      <c r="F308" s="69"/>
      <c r="G308" s="69"/>
      <c r="H308" s="242"/>
      <c r="I308" s="243"/>
      <c r="J308" s="242"/>
      <c r="K308" s="71"/>
      <c r="L308" s="71"/>
      <c r="M308" s="71"/>
      <c r="N308" s="72"/>
    </row>
    <row r="309" spans="1:14" s="204" customFormat="1" x14ac:dyDescent="0.35">
      <c r="A309" s="69"/>
      <c r="B309" s="69"/>
      <c r="C309" s="69"/>
      <c r="D309" s="250"/>
      <c r="E309" s="69"/>
      <c r="F309" s="69"/>
      <c r="G309" s="69"/>
      <c r="H309" s="242"/>
      <c r="I309" s="243"/>
      <c r="J309" s="242"/>
      <c r="K309" s="71"/>
      <c r="L309" s="71"/>
      <c r="M309" s="71"/>
      <c r="N309" s="72"/>
    </row>
    <row r="310" spans="1:14" s="204" customFormat="1" x14ac:dyDescent="0.35">
      <c r="A310" s="69"/>
      <c r="B310" s="69"/>
      <c r="C310" s="69"/>
      <c r="D310" s="250"/>
      <c r="E310" s="69"/>
      <c r="F310" s="69"/>
      <c r="G310" s="69"/>
      <c r="H310" s="242"/>
      <c r="I310" s="243"/>
      <c r="J310" s="242"/>
      <c r="K310" s="71"/>
      <c r="L310" s="71"/>
      <c r="M310" s="71"/>
      <c r="N310" s="72"/>
    </row>
    <row r="311" spans="1:14" s="204" customFormat="1" x14ac:dyDescent="0.35">
      <c r="A311" s="69"/>
      <c r="B311" s="69"/>
      <c r="C311" s="69"/>
      <c r="D311" s="250"/>
      <c r="E311" s="69"/>
      <c r="F311" s="69"/>
      <c r="G311" s="69"/>
      <c r="H311" s="242"/>
      <c r="I311" s="243"/>
      <c r="J311" s="242"/>
      <c r="K311" s="71"/>
      <c r="L311" s="71"/>
      <c r="M311" s="71"/>
      <c r="N311" s="72"/>
    </row>
    <row r="312" spans="1:14" s="204" customFormat="1" x14ac:dyDescent="0.35">
      <c r="A312" s="69"/>
      <c r="B312" s="69"/>
      <c r="C312" s="69"/>
      <c r="D312" s="250"/>
      <c r="E312" s="69"/>
      <c r="F312" s="69"/>
      <c r="G312" s="69"/>
      <c r="H312" s="242"/>
      <c r="I312" s="243"/>
      <c r="J312" s="242"/>
      <c r="K312" s="71"/>
      <c r="L312" s="71"/>
      <c r="M312" s="71"/>
      <c r="N312" s="72"/>
    </row>
    <row r="313" spans="1:14" s="204" customFormat="1" x14ac:dyDescent="0.35">
      <c r="A313" s="69"/>
      <c r="B313" s="69"/>
      <c r="C313" s="69"/>
      <c r="D313" s="250"/>
      <c r="E313" s="69"/>
      <c r="F313" s="69"/>
      <c r="G313" s="69"/>
      <c r="H313" s="242"/>
      <c r="I313" s="243"/>
      <c r="J313" s="242"/>
      <c r="K313" s="71"/>
      <c r="L313" s="71"/>
      <c r="M313" s="71"/>
      <c r="N313" s="72"/>
    </row>
    <row r="314" spans="1:14" s="204" customFormat="1" x14ac:dyDescent="0.35">
      <c r="A314" s="69"/>
      <c r="B314" s="69"/>
      <c r="C314" s="69"/>
      <c r="D314" s="250"/>
      <c r="E314" s="69"/>
      <c r="F314" s="69"/>
      <c r="G314" s="69"/>
      <c r="H314" s="242"/>
      <c r="I314" s="243"/>
      <c r="J314" s="242"/>
      <c r="K314" s="71"/>
      <c r="L314" s="71"/>
      <c r="M314" s="71"/>
      <c r="N314" s="72"/>
    </row>
  </sheetData>
  <sheetProtection algorithmName="SHA-512" hashValue="nJs8s9vhhDL7Avn6g3038dxnBIHq9j7WCLQKVT1dBL9cBjhc3Q1KqTvHzoSE8NZ+BWuXTr/eTdn1eYhOlkDxLg==" saltValue="7jDieLedFGjyi3UCgBWTLg==" spinCount="100000" sheet="1" formatColumns="0" formatRows="0" insertRows="0" deleteRows="0"/>
  <mergeCells count="27">
    <mergeCell ref="A1:K3"/>
    <mergeCell ref="L1:M1"/>
    <mergeCell ref="L2:M2"/>
    <mergeCell ref="L3:M3"/>
    <mergeCell ref="O4:O11"/>
    <mergeCell ref="L4:N11"/>
    <mergeCell ref="A6:F6"/>
    <mergeCell ref="A7:F7"/>
    <mergeCell ref="G7:K7"/>
    <mergeCell ref="A8:F8"/>
    <mergeCell ref="G8:K8"/>
    <mergeCell ref="H6:J6"/>
    <mergeCell ref="F73:I73"/>
    <mergeCell ref="G76:H76"/>
    <mergeCell ref="G75:H75"/>
    <mergeCell ref="A4:F4"/>
    <mergeCell ref="A5:F5"/>
    <mergeCell ref="A9:F9"/>
    <mergeCell ref="A10:F10"/>
    <mergeCell ref="A11:F11"/>
    <mergeCell ref="G4:K4"/>
    <mergeCell ref="G5:K5"/>
    <mergeCell ref="G9:K9"/>
    <mergeCell ref="G10:K10"/>
    <mergeCell ref="G11:K11"/>
    <mergeCell ref="F74:I74"/>
    <mergeCell ref="A68:N68"/>
  </mergeCells>
  <phoneticPr fontId="1" type="noConversion"/>
  <conditionalFormatting sqref="G6">
    <cfRule type="expression" dxfId="20" priority="4">
      <formula>AND($G$6&lt;&gt;"",$K$6&lt;&gt;"",$G$6&gt;=$K$6)</formula>
    </cfRule>
    <cfRule type="expression" dxfId="19" priority="5">
      <formula>AND($K$6&lt;&gt;"",$G$6="")</formula>
    </cfRule>
    <cfRule type="expression" dxfId="18" priority="6">
      <formula>IF($G$6&lt;$K$6,"IGAZ","HAMIS")</formula>
    </cfRule>
  </conditionalFormatting>
  <conditionalFormatting sqref="K6">
    <cfRule type="expression" dxfId="17" priority="1">
      <formula>AND($G$6&lt;&gt;"",$K$6="")</formula>
    </cfRule>
    <cfRule type="containsBlanks" dxfId="16" priority="2">
      <formula>LEN(TRIM(K6))=0</formula>
    </cfRule>
    <cfRule type="cellIs" dxfId="15" priority="3" operator="lessThanOrEqual">
      <formula>$G$6</formula>
    </cfRule>
  </conditionalFormatting>
  <dataValidations count="8">
    <dataValidation type="date" allowBlank="1" showInputMessage="1" showErrorMessage="1" errorTitle="Hiba" error="A beírt dátum nem megfelelő!" sqref="G6 K6" xr:uid="{AB579368-D159-4523-A399-06FA36ABEC27}">
      <formula1>44258</formula1>
      <formula2>44500</formula2>
    </dataValidation>
    <dataValidation type="decimal" allowBlank="1" showInputMessage="1" showErrorMessage="1" sqref="K26:L35 K38:L47 K14:L23 K50:L64" xr:uid="{9937793B-3C3B-4185-A16A-B900064800FA}">
      <formula1>0</formula1>
      <formula2>50000000000</formula2>
    </dataValidation>
    <dataValidation type="date" allowBlank="1" showInputMessage="1" showErrorMessage="1" errorTitle="Hiba" error="A számla kifizetésének dátuma a támogatási szerződésben meghatározott tevékenység időtartamán kívül nem eshet!" sqref="G26:G35 G38:G47 G14:G23 G50:G64" xr:uid="{43FCEEBE-11F3-40FF-8CE1-30A8B8F27810}">
      <formula1>$G$6</formula1>
      <formula2>$K$6</formula2>
    </dataValidation>
    <dataValidation type="date" allowBlank="1" showInputMessage="1" showErrorMessage="1" errorTitle="Hiba" error="A teljesítés dátuma a támogatási szerződésben meghatározott tevékenység időtartamán kívül nem eshet!" sqref="F38:F47 F26:F35 F14:F23 F50:F64" xr:uid="{2563C125-429E-4FF9-8FF9-7B1991E87785}">
      <formula1>$G$6</formula1>
      <formula2>$K$6</formula2>
    </dataValidation>
    <dataValidation type="date" allowBlank="1" showInputMessage="1" showErrorMessage="1" errorTitle="Hiba" error="A számla kiállításának dátuma a támogatási szerződésben meghatározott tevékenység időtartamán kívül nem eshet!" sqref="E26:E35 E38:E47 E14:E23 E50:E64" xr:uid="{9CD67A1A-1680-4258-848B-BEF5CBA1A1D7}">
      <formula1>$G$6</formula1>
      <formula2>$K$6</formula2>
    </dataValidation>
    <dataValidation type="decimal" allowBlank="1" showInputMessage="1" showErrorMessage="1" errorTitle="Hiba" error="ÁFA levonási jog érvényesítése esetén a támogatás terhére elszámolni kívánt összeg nem haladhatja meg a nettó összeget, egyéb esetben a bruttó összeget!" sqref="N26:N35 N38:N47 N14:N23 N50:N64" xr:uid="{93D72690-C957-49C6-89A1-8C8B6BB3FDAB}">
      <formula1>0</formula1>
      <formula2>IF($G$7="igen",K14,M14)</formula2>
    </dataValidation>
    <dataValidation type="decimal" operator="equal" allowBlank="1" showInputMessage="1" showErrorMessage="1" sqref="M26:M35 M38:M47 M14:M23 M50:M64" xr:uid="{609F193A-BF45-456A-A419-3F470C662EA9}">
      <formula1>K14+L14</formula1>
    </dataValidation>
    <dataValidation type="whole" allowBlank="1" showInputMessage="1" showErrorMessage="1" errorTitle="Hiba" error="Ebbe a cellába csak számot írhat!" sqref="G8:K8" xr:uid="{A185376B-F10A-4804-9035-0F69223E6CA3}">
      <formula1>0</formula1>
      <formula2>50000000000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46" orientation="portrait" r:id="rId1"/>
  <ignoredErrors>
    <ignoredError sqref="A55:A64 M13:M24 A14:A54" unlockedFormula="1"/>
    <ignoredError sqref="M55:M64 M25:M54" unlockedFormula="1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523A60EE-74BC-494D-BB40-EE1749E4B86A}">
          <x14:formula1>
            <xm:f>'elszámolás összesítő'!$A$16</xm:f>
          </x14:formula1>
          <xm:sqref>B26:B35</xm:sqref>
        </x14:dataValidation>
        <x14:dataValidation type="list" allowBlank="1" showInputMessage="1" showErrorMessage="1" xr:uid="{22122AF0-BD52-42A8-AA17-D31F36459F36}">
          <x14:formula1>
            <xm:f>'elszámolás összesítő'!$A$28</xm:f>
          </x14:formula1>
          <xm:sqref>B38:B47</xm:sqref>
        </x14:dataValidation>
        <x14:dataValidation type="list" allowBlank="1" showInputMessage="1" showErrorMessage="1" xr:uid="{F57E9121-638D-4CE4-A8EC-BF30ED3BAF93}">
          <x14:formula1>
            <xm:f>'elszámolás összesítő'!$A$22:$A$27</xm:f>
          </x14:formula1>
          <xm:sqref>C26:C35</xm:sqref>
        </x14:dataValidation>
        <x14:dataValidation type="list" allowBlank="1" showInputMessage="1" showErrorMessage="1" xr:uid="{1D0C9F2C-3875-41C9-8E87-837067131A4F}">
          <x14:formula1>
            <xm:f>'rejtett fül listával'!$A$2:$A$10</xm:f>
          </x14:formula1>
          <xm:sqref>C38:C47</xm:sqref>
        </x14:dataValidation>
        <x14:dataValidation type="list" allowBlank="1" showInputMessage="1" showErrorMessage="1" xr:uid="{491949EF-1BFF-4C2A-B260-A42CA7DD60D2}">
          <x14:formula1>
            <xm:f>'elszámolás összesítő'!$A$8</xm:f>
          </x14:formula1>
          <xm:sqref>B14:B23</xm:sqref>
        </x14:dataValidation>
        <x14:dataValidation type="list" allowBlank="1" showInputMessage="1" showErrorMessage="1" xr:uid="{84795D47-BE55-476A-AB80-BF739AAAC2C4}">
          <x14:formula1>
            <xm:f>'elszámolás összesítő'!$A$14:$A$15</xm:f>
          </x14:formula1>
          <xm:sqref>C14:C23</xm:sqref>
        </x14:dataValidation>
        <x14:dataValidation type="list" allowBlank="1" showInputMessage="1" showErrorMessage="1" xr:uid="{7A97FA86-1919-4D77-836F-74DEED95D9F5}">
          <x14:formula1>
            <xm:f>'rejtett fül listával'!$C$2:$C$4</xm:f>
          </x14:formula1>
          <xm:sqref>G7:K7</xm:sqref>
        </x14:dataValidation>
        <x14:dataValidation type="list" allowBlank="1" showInputMessage="1" showErrorMessage="1" xr:uid="{2B218A24-EFE5-4719-A6E5-EAECF1E92BDD}">
          <x14:formula1>
            <xm:f>'elszámolás összesítő'!$A$46</xm:f>
          </x14:formula1>
          <xm:sqref>B50:B64</xm:sqref>
        </x14:dataValidation>
        <x14:dataValidation type="list" allowBlank="1" showInputMessage="1" showErrorMessage="1" xr:uid="{4E5FBA50-FFBB-4378-8959-6582CEE5B242}">
          <x14:formula1>
            <xm:f>'rejtett fül listával'!$B$2:$B$14</xm:f>
          </x14:formula1>
          <xm:sqref>C50:C64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3449-72F2-423C-86F3-B05CA0A674C5}">
  <dimension ref="A1:BF308"/>
  <sheetViews>
    <sheetView zoomScale="70" zoomScaleNormal="70" zoomScaleSheetLayoutView="70" workbookViewId="0">
      <selection sqref="A1:F3"/>
    </sheetView>
  </sheetViews>
  <sheetFormatPr defaultColWidth="8.7265625" defaultRowHeight="14.5" x14ac:dyDescent="0.35"/>
  <cols>
    <col min="1" max="1" width="4.1796875" style="43" customWidth="1"/>
    <col min="2" max="2" width="28.54296875" style="43" customWidth="1"/>
    <col min="3" max="3" width="30.54296875" style="43" customWidth="1"/>
    <col min="4" max="5" width="15.81640625" style="80" customWidth="1"/>
    <col min="6" max="6" width="18.453125" style="244" customWidth="1"/>
    <col min="7" max="7" width="20.6328125" style="44" customWidth="1"/>
    <col min="8" max="8" width="15.26953125" style="81" customWidth="1"/>
    <col min="9" max="9" width="53.6328125" style="204" customWidth="1"/>
    <col min="10" max="58" width="8.7265625" style="205"/>
    <col min="59" max="16384" width="8.7265625" style="206"/>
  </cols>
  <sheetData>
    <row r="1" spans="1:57" s="191" customFormat="1" ht="14.5" customHeight="1" x14ac:dyDescent="0.35">
      <c r="A1" s="298" t="s">
        <v>136</v>
      </c>
      <c r="B1" s="299"/>
      <c r="C1" s="299"/>
      <c r="D1" s="299"/>
      <c r="E1" s="299"/>
      <c r="F1" s="300"/>
      <c r="G1" s="232" t="s">
        <v>131</v>
      </c>
      <c r="H1" s="84">
        <f>'dologi költségek'!N66</f>
        <v>0</v>
      </c>
      <c r="I1" s="225"/>
    </row>
    <row r="2" spans="1:57" s="191" customFormat="1" ht="14.5" customHeight="1" x14ac:dyDescent="0.35">
      <c r="A2" s="301"/>
      <c r="B2" s="302"/>
      <c r="C2" s="302"/>
      <c r="D2" s="302"/>
      <c r="E2" s="302"/>
      <c r="F2" s="303"/>
      <c r="G2" s="233" t="s">
        <v>132</v>
      </c>
      <c r="H2" s="85">
        <f>G61</f>
        <v>0</v>
      </c>
      <c r="I2" s="190"/>
    </row>
    <row r="3" spans="1:57" s="191" customFormat="1" ht="14.5" customHeight="1" x14ac:dyDescent="0.35">
      <c r="A3" s="304"/>
      <c r="B3" s="305"/>
      <c r="C3" s="305"/>
      <c r="D3" s="305"/>
      <c r="E3" s="305"/>
      <c r="F3" s="306"/>
      <c r="G3" s="234" t="s">
        <v>126</v>
      </c>
      <c r="H3" s="83">
        <f>SUM(H1:H2)</f>
        <v>0</v>
      </c>
      <c r="I3" s="190"/>
    </row>
    <row r="4" spans="1:57" s="191" customFormat="1" x14ac:dyDescent="0.35">
      <c r="A4" s="308" t="s">
        <v>14</v>
      </c>
      <c r="B4" s="308"/>
      <c r="C4" s="308"/>
      <c r="D4" s="310">
        <f>'dologi költségek'!G4</f>
        <v>0</v>
      </c>
      <c r="E4" s="310"/>
      <c r="F4" s="310"/>
      <c r="G4" s="315"/>
      <c r="H4" s="316"/>
      <c r="I4" s="307" t="s">
        <v>129</v>
      </c>
    </row>
    <row r="5" spans="1:57" s="191" customFormat="1" ht="29" customHeight="1" x14ac:dyDescent="0.35">
      <c r="A5" s="308" t="s">
        <v>16</v>
      </c>
      <c r="B5" s="308"/>
      <c r="C5" s="308"/>
      <c r="D5" s="310">
        <f>'dologi költségek'!G5</f>
        <v>0</v>
      </c>
      <c r="E5" s="310"/>
      <c r="F5" s="310"/>
      <c r="G5" s="317"/>
      <c r="H5" s="318"/>
      <c r="I5" s="307"/>
    </row>
    <row r="6" spans="1:57" s="191" customFormat="1" x14ac:dyDescent="0.35">
      <c r="A6" s="308" t="s">
        <v>44</v>
      </c>
      <c r="B6" s="308"/>
      <c r="C6" s="308"/>
      <c r="D6" s="309" t="str">
        <f>IF(AND('dologi költségek'!G6="",'dologi költségek'!K6="")=TRUE,"",IF(AND('dologi költségek'!G6="",'dologi költségek'!K6&lt;&gt;"")=TRUE," - "&amp;TEXT('dologi költségek'!K6,"éééé.hh.nn."),IF(AND('dologi költségek'!G6&lt;&gt;"",'dologi költségek'!K6="")=TRUE,TEXT('dologi költségek'!G6,"éééé.hh.nn."&amp;" - "),TEXT('dologi költségek'!G6,"éééé.hh.nn.")&amp;" - "&amp;TEXT('dologi költségek'!K6,"éééé.hh.nn."))))</f>
        <v/>
      </c>
      <c r="E6" s="309"/>
      <c r="F6" s="309"/>
      <c r="G6" s="317"/>
      <c r="H6" s="318"/>
      <c r="I6" s="307"/>
    </row>
    <row r="7" spans="1:57" s="191" customFormat="1" x14ac:dyDescent="0.35">
      <c r="A7" s="308" t="s">
        <v>18</v>
      </c>
      <c r="B7" s="308"/>
      <c r="C7" s="308"/>
      <c r="D7" s="310">
        <f>'dologi költségek'!G7</f>
        <v>0</v>
      </c>
      <c r="E7" s="310"/>
      <c r="F7" s="310"/>
      <c r="G7" s="317"/>
      <c r="H7" s="318"/>
      <c r="I7" s="307"/>
    </row>
    <row r="8" spans="1:57" s="191" customFormat="1" x14ac:dyDescent="0.35">
      <c r="A8" s="308" t="s">
        <v>19</v>
      </c>
      <c r="B8" s="308"/>
      <c r="C8" s="308"/>
      <c r="D8" s="321">
        <f>'dologi költségek'!G8</f>
        <v>0</v>
      </c>
      <c r="E8" s="321"/>
      <c r="F8" s="321"/>
      <c r="G8" s="317"/>
      <c r="H8" s="318"/>
      <c r="I8" s="307"/>
    </row>
    <row r="9" spans="1:57" s="191" customFormat="1" ht="29" customHeight="1" x14ac:dyDescent="0.35">
      <c r="A9" s="308" t="s">
        <v>20</v>
      </c>
      <c r="B9" s="308"/>
      <c r="C9" s="308"/>
      <c r="D9" s="310">
        <f>'dologi költségek'!G9</f>
        <v>0</v>
      </c>
      <c r="E9" s="310"/>
      <c r="F9" s="310"/>
      <c r="G9" s="317"/>
      <c r="H9" s="318"/>
      <c r="I9" s="307"/>
    </row>
    <row r="10" spans="1:57" s="191" customFormat="1" x14ac:dyDescent="0.35">
      <c r="A10" s="308" t="s">
        <v>21</v>
      </c>
      <c r="B10" s="308"/>
      <c r="C10" s="308"/>
      <c r="D10" s="310">
        <f>'dologi költségek'!G10</f>
        <v>0</v>
      </c>
      <c r="E10" s="310"/>
      <c r="F10" s="310"/>
      <c r="G10" s="317"/>
      <c r="H10" s="318"/>
      <c r="I10" s="307"/>
    </row>
    <row r="11" spans="1:57" s="191" customFormat="1" ht="29" customHeight="1" thickBot="1" x14ac:dyDescent="0.4">
      <c r="A11" s="308" t="s">
        <v>22</v>
      </c>
      <c r="B11" s="308"/>
      <c r="C11" s="308"/>
      <c r="D11" s="311">
        <f>'dologi költségek'!G11</f>
        <v>0</v>
      </c>
      <c r="E11" s="311"/>
      <c r="F11" s="311"/>
      <c r="G11" s="319"/>
      <c r="H11" s="320"/>
      <c r="I11" s="307"/>
    </row>
    <row r="12" spans="1:57" s="191" customFormat="1" ht="16" thickBot="1" x14ac:dyDescent="0.4">
      <c r="A12" s="23"/>
      <c r="B12" s="14"/>
      <c r="C12" s="15"/>
      <c r="D12" s="65" t="s">
        <v>23</v>
      </c>
      <c r="E12" s="65"/>
      <c r="F12" s="16"/>
      <c r="G12" s="31"/>
      <c r="H12" s="32"/>
      <c r="I12" s="192"/>
    </row>
    <row r="13" spans="1:57" s="191" customFormat="1" ht="58.5" thickBot="1" x14ac:dyDescent="0.4">
      <c r="A13" s="24" t="s">
        <v>24</v>
      </c>
      <c r="B13" s="19" t="s">
        <v>25</v>
      </c>
      <c r="C13" s="19" t="s">
        <v>26</v>
      </c>
      <c r="D13" s="33" t="s">
        <v>45</v>
      </c>
      <c r="E13" s="33" t="s">
        <v>46</v>
      </c>
      <c r="F13" s="20" t="s">
        <v>47</v>
      </c>
      <c r="G13" s="21" t="s">
        <v>48</v>
      </c>
      <c r="H13" s="33" t="s">
        <v>49</v>
      </c>
      <c r="I13" s="86" t="s">
        <v>50</v>
      </c>
    </row>
    <row r="14" spans="1:57" s="194" customFormat="1" x14ac:dyDescent="0.35">
      <c r="A14" s="11">
        <f>ROW()-ROW($A$13)</f>
        <v>1</v>
      </c>
      <c r="B14" s="1"/>
      <c r="C14" s="1"/>
      <c r="D14" s="64"/>
      <c r="E14" s="64"/>
      <c r="F14" s="237"/>
      <c r="G14" s="13"/>
      <c r="H14" s="2"/>
      <c r="I14" s="190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</row>
    <row r="15" spans="1:57" s="194" customFormat="1" x14ac:dyDescent="0.35">
      <c r="A15" s="1">
        <f t="shared" ref="A15:A23" si="0">ROW()-ROW($A$13)</f>
        <v>2</v>
      </c>
      <c r="B15" s="1"/>
      <c r="C15" s="1"/>
      <c r="D15" s="64"/>
      <c r="E15" s="64"/>
      <c r="F15" s="237"/>
      <c r="G15" s="13"/>
      <c r="H15" s="2"/>
      <c r="I15" s="190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</row>
    <row r="16" spans="1:57" s="194" customFormat="1" x14ac:dyDescent="0.35">
      <c r="A16" s="1">
        <f t="shared" si="0"/>
        <v>3</v>
      </c>
      <c r="B16" s="1"/>
      <c r="C16" s="1"/>
      <c r="D16" s="64"/>
      <c r="E16" s="64"/>
      <c r="F16" s="237"/>
      <c r="G16" s="13"/>
      <c r="H16" s="2"/>
      <c r="I16" s="190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</row>
    <row r="17" spans="1:57" s="194" customFormat="1" x14ac:dyDescent="0.35">
      <c r="A17" s="1">
        <f t="shared" si="0"/>
        <v>4</v>
      </c>
      <c r="B17" s="1"/>
      <c r="C17" s="1"/>
      <c r="D17" s="64"/>
      <c r="E17" s="64"/>
      <c r="F17" s="237"/>
      <c r="G17" s="13"/>
      <c r="H17" s="2"/>
      <c r="I17" s="190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</row>
    <row r="18" spans="1:57" s="194" customFormat="1" x14ac:dyDescent="0.35">
      <c r="A18" s="1">
        <f t="shared" si="0"/>
        <v>5</v>
      </c>
      <c r="B18" s="1"/>
      <c r="C18" s="1"/>
      <c r="D18" s="64"/>
      <c r="E18" s="64"/>
      <c r="F18" s="237"/>
      <c r="G18" s="13"/>
      <c r="H18" s="2"/>
      <c r="I18" s="190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</row>
    <row r="19" spans="1:57" s="194" customFormat="1" x14ac:dyDescent="0.35">
      <c r="A19" s="1">
        <f t="shared" si="0"/>
        <v>6</v>
      </c>
      <c r="B19" s="1"/>
      <c r="C19" s="1"/>
      <c r="D19" s="64"/>
      <c r="E19" s="64"/>
      <c r="F19" s="237"/>
      <c r="G19" s="13"/>
      <c r="H19" s="2"/>
      <c r="I19" s="190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</row>
    <row r="20" spans="1:57" s="194" customFormat="1" x14ac:dyDescent="0.35">
      <c r="A20" s="1">
        <f t="shared" si="0"/>
        <v>7</v>
      </c>
      <c r="B20" s="1"/>
      <c r="C20" s="1"/>
      <c r="D20" s="64"/>
      <c r="E20" s="64"/>
      <c r="F20" s="237"/>
      <c r="G20" s="13"/>
      <c r="H20" s="2"/>
      <c r="I20" s="190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</row>
    <row r="21" spans="1:57" s="194" customFormat="1" x14ac:dyDescent="0.35">
      <c r="A21" s="1">
        <f t="shared" si="0"/>
        <v>8</v>
      </c>
      <c r="B21" s="1"/>
      <c r="C21" s="1"/>
      <c r="D21" s="64"/>
      <c r="E21" s="64"/>
      <c r="F21" s="237"/>
      <c r="G21" s="13"/>
      <c r="H21" s="2"/>
      <c r="I21" s="190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</row>
    <row r="22" spans="1:57" s="194" customFormat="1" x14ac:dyDescent="0.35">
      <c r="A22" s="1">
        <f t="shared" si="0"/>
        <v>9</v>
      </c>
      <c r="B22" s="1"/>
      <c r="C22" s="1"/>
      <c r="D22" s="64"/>
      <c r="E22" s="64"/>
      <c r="F22" s="237"/>
      <c r="G22" s="13"/>
      <c r="H22" s="2"/>
      <c r="I22" s="190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</row>
    <row r="23" spans="1:57" s="194" customFormat="1" ht="15" thickBot="1" x14ac:dyDescent="0.4">
      <c r="A23" s="1">
        <f t="shared" si="0"/>
        <v>10</v>
      </c>
      <c r="B23" s="1"/>
      <c r="C23" s="1"/>
      <c r="D23" s="64"/>
      <c r="E23" s="64"/>
      <c r="F23" s="237"/>
      <c r="G23" s="13"/>
      <c r="H23" s="2"/>
      <c r="I23" s="190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</row>
    <row r="24" spans="1:57" s="194" customFormat="1" ht="16" thickBot="1" x14ac:dyDescent="0.4">
      <c r="A24" s="23"/>
      <c r="B24" s="14"/>
      <c r="C24" s="15"/>
      <c r="D24" s="65" t="s">
        <v>36</v>
      </c>
      <c r="E24" s="65"/>
      <c r="F24" s="16"/>
      <c r="G24" s="31"/>
      <c r="H24" s="34"/>
      <c r="I24" s="190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</row>
    <row r="25" spans="1:57" s="197" customFormat="1" ht="58.5" thickBot="1" x14ac:dyDescent="0.4">
      <c r="A25" s="25" t="s">
        <v>24</v>
      </c>
      <c r="B25" s="26" t="s">
        <v>25</v>
      </c>
      <c r="C25" s="26" t="s">
        <v>26</v>
      </c>
      <c r="D25" s="33" t="s">
        <v>45</v>
      </c>
      <c r="E25" s="33" t="s">
        <v>46</v>
      </c>
      <c r="F25" s="27" t="s">
        <v>47</v>
      </c>
      <c r="G25" s="22" t="s">
        <v>48</v>
      </c>
      <c r="H25" s="33" t="s">
        <v>49</v>
      </c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</row>
    <row r="26" spans="1:57" s="194" customFormat="1" x14ac:dyDescent="0.35">
      <c r="A26" s="11">
        <f>ROW()-ROW($A$25)</f>
        <v>1</v>
      </c>
      <c r="B26" s="1"/>
      <c r="C26" s="1"/>
      <c r="D26" s="64"/>
      <c r="E26" s="64"/>
      <c r="F26" s="237"/>
      <c r="G26" s="13"/>
      <c r="H26" s="2"/>
      <c r="I26" s="190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</row>
    <row r="27" spans="1:57" s="194" customFormat="1" x14ac:dyDescent="0.35">
      <c r="A27" s="1">
        <f t="shared" ref="A27:A35" si="1">ROW()-ROW($A$25)</f>
        <v>2</v>
      </c>
      <c r="B27" s="1"/>
      <c r="C27" s="1"/>
      <c r="D27" s="64"/>
      <c r="E27" s="64"/>
      <c r="F27" s="237"/>
      <c r="G27" s="13"/>
      <c r="H27" s="2"/>
      <c r="I27" s="190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</row>
    <row r="28" spans="1:57" s="194" customFormat="1" x14ac:dyDescent="0.35">
      <c r="A28" s="1">
        <f t="shared" si="1"/>
        <v>3</v>
      </c>
      <c r="B28" s="1"/>
      <c r="C28" s="1"/>
      <c r="D28" s="64"/>
      <c r="E28" s="64"/>
      <c r="F28" s="237"/>
      <c r="G28" s="13"/>
      <c r="H28" s="2"/>
      <c r="I28" s="190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</row>
    <row r="29" spans="1:57" s="194" customFormat="1" x14ac:dyDescent="0.35">
      <c r="A29" s="1">
        <f t="shared" si="1"/>
        <v>4</v>
      </c>
      <c r="B29" s="1"/>
      <c r="C29" s="1"/>
      <c r="D29" s="64"/>
      <c r="E29" s="64"/>
      <c r="F29" s="237"/>
      <c r="G29" s="13"/>
      <c r="H29" s="2"/>
      <c r="I29" s="190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</row>
    <row r="30" spans="1:57" s="194" customFormat="1" x14ac:dyDescent="0.35">
      <c r="A30" s="1">
        <f t="shared" si="1"/>
        <v>5</v>
      </c>
      <c r="B30" s="1"/>
      <c r="C30" s="1"/>
      <c r="D30" s="64"/>
      <c r="E30" s="64"/>
      <c r="F30" s="237"/>
      <c r="G30" s="13"/>
      <c r="H30" s="2"/>
      <c r="I30" s="190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</row>
    <row r="31" spans="1:57" s="194" customFormat="1" x14ac:dyDescent="0.35">
      <c r="A31" s="1">
        <f t="shared" si="1"/>
        <v>6</v>
      </c>
      <c r="B31" s="1"/>
      <c r="C31" s="1"/>
      <c r="D31" s="64"/>
      <c r="E31" s="64"/>
      <c r="F31" s="237"/>
      <c r="G31" s="13"/>
      <c r="H31" s="2"/>
      <c r="I31" s="190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</row>
    <row r="32" spans="1:57" s="194" customFormat="1" x14ac:dyDescent="0.35">
      <c r="A32" s="1">
        <f t="shared" si="1"/>
        <v>7</v>
      </c>
      <c r="B32" s="1"/>
      <c r="C32" s="1"/>
      <c r="D32" s="64"/>
      <c r="E32" s="64"/>
      <c r="F32" s="237"/>
      <c r="G32" s="13"/>
      <c r="H32" s="2"/>
      <c r="I32" s="190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</row>
    <row r="33" spans="1:57" s="194" customFormat="1" x14ac:dyDescent="0.35">
      <c r="A33" s="1">
        <f t="shared" si="1"/>
        <v>8</v>
      </c>
      <c r="B33" s="1"/>
      <c r="C33" s="1"/>
      <c r="D33" s="64"/>
      <c r="E33" s="64"/>
      <c r="F33" s="237"/>
      <c r="G33" s="13"/>
      <c r="H33" s="2"/>
      <c r="I33" s="190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</row>
    <row r="34" spans="1:57" s="194" customFormat="1" x14ac:dyDescent="0.35">
      <c r="A34" s="1">
        <f t="shared" si="1"/>
        <v>9</v>
      </c>
      <c r="B34" s="1"/>
      <c r="C34" s="1"/>
      <c r="D34" s="64"/>
      <c r="E34" s="64"/>
      <c r="F34" s="237"/>
      <c r="G34" s="13"/>
      <c r="H34" s="2"/>
      <c r="I34" s="190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</row>
    <row r="35" spans="1:57" s="194" customFormat="1" ht="15" thickBot="1" x14ac:dyDescent="0.4">
      <c r="A35" s="1">
        <f t="shared" si="1"/>
        <v>10</v>
      </c>
      <c r="B35" s="1"/>
      <c r="C35" s="1"/>
      <c r="D35" s="64"/>
      <c r="E35" s="64"/>
      <c r="F35" s="237"/>
      <c r="G35" s="13"/>
      <c r="H35" s="2"/>
      <c r="I35" s="190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</row>
    <row r="36" spans="1:57" s="194" customFormat="1" ht="16" thickBot="1" x14ac:dyDescent="0.4">
      <c r="A36" s="23"/>
      <c r="B36" s="14"/>
      <c r="C36" s="15"/>
      <c r="D36" s="65" t="s">
        <v>37</v>
      </c>
      <c r="E36" s="65"/>
      <c r="F36" s="16"/>
      <c r="G36" s="31"/>
      <c r="H36" s="34"/>
      <c r="I36" s="190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</row>
    <row r="37" spans="1:57" s="197" customFormat="1" ht="58.5" thickBot="1" x14ac:dyDescent="0.4">
      <c r="A37" s="25" t="s">
        <v>24</v>
      </c>
      <c r="B37" s="26" t="s">
        <v>25</v>
      </c>
      <c r="C37" s="26" t="s">
        <v>26</v>
      </c>
      <c r="D37" s="33" t="s">
        <v>45</v>
      </c>
      <c r="E37" s="33" t="s">
        <v>46</v>
      </c>
      <c r="F37" s="27" t="s">
        <v>47</v>
      </c>
      <c r="G37" s="22" t="s">
        <v>48</v>
      </c>
      <c r="H37" s="33" t="s">
        <v>49</v>
      </c>
      <c r="I37" s="195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</row>
    <row r="38" spans="1:57" s="194" customFormat="1" x14ac:dyDescent="0.35">
      <c r="A38" s="11">
        <f>ROW()-ROW($A$37)</f>
        <v>1</v>
      </c>
      <c r="B38" s="1"/>
      <c r="C38" s="1"/>
      <c r="D38" s="64"/>
      <c r="E38" s="64"/>
      <c r="F38" s="237"/>
      <c r="G38" s="13"/>
      <c r="H38" s="2"/>
      <c r="I38" s="190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</row>
    <row r="39" spans="1:57" s="194" customFormat="1" x14ac:dyDescent="0.35">
      <c r="A39" s="1">
        <f t="shared" ref="A39:A47" si="2">ROW()-ROW($A$37)</f>
        <v>2</v>
      </c>
      <c r="B39" s="1"/>
      <c r="C39" s="1"/>
      <c r="D39" s="64"/>
      <c r="E39" s="64"/>
      <c r="F39" s="237"/>
      <c r="G39" s="13"/>
      <c r="H39" s="2"/>
      <c r="I39" s="190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</row>
    <row r="40" spans="1:57" s="194" customFormat="1" x14ac:dyDescent="0.35">
      <c r="A40" s="1">
        <f t="shared" si="2"/>
        <v>3</v>
      </c>
      <c r="B40" s="1"/>
      <c r="C40" s="1"/>
      <c r="D40" s="64"/>
      <c r="E40" s="64"/>
      <c r="F40" s="237"/>
      <c r="G40" s="13"/>
      <c r="H40" s="2"/>
      <c r="I40" s="190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</row>
    <row r="41" spans="1:57" s="194" customFormat="1" x14ac:dyDescent="0.35">
      <c r="A41" s="1">
        <f t="shared" si="2"/>
        <v>4</v>
      </c>
      <c r="B41" s="1"/>
      <c r="C41" s="1"/>
      <c r="D41" s="64"/>
      <c r="E41" s="64"/>
      <c r="F41" s="237"/>
      <c r="G41" s="13"/>
      <c r="H41" s="2"/>
      <c r="I41" s="190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</row>
    <row r="42" spans="1:57" s="194" customFormat="1" x14ac:dyDescent="0.35">
      <c r="A42" s="1">
        <f t="shared" si="2"/>
        <v>5</v>
      </c>
      <c r="B42" s="1"/>
      <c r="C42" s="1"/>
      <c r="D42" s="64"/>
      <c r="E42" s="64"/>
      <c r="F42" s="237"/>
      <c r="G42" s="13"/>
      <c r="H42" s="2"/>
      <c r="I42" s="190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</row>
    <row r="43" spans="1:57" s="194" customFormat="1" x14ac:dyDescent="0.35">
      <c r="A43" s="1">
        <f t="shared" si="2"/>
        <v>6</v>
      </c>
      <c r="B43" s="1"/>
      <c r="C43" s="1"/>
      <c r="D43" s="64"/>
      <c r="E43" s="64"/>
      <c r="F43" s="237"/>
      <c r="G43" s="13"/>
      <c r="H43" s="2"/>
      <c r="I43" s="190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</row>
    <row r="44" spans="1:57" s="194" customFormat="1" x14ac:dyDescent="0.35">
      <c r="A44" s="1">
        <f t="shared" si="2"/>
        <v>7</v>
      </c>
      <c r="B44" s="1"/>
      <c r="C44" s="1"/>
      <c r="D44" s="64"/>
      <c r="E44" s="64"/>
      <c r="F44" s="237"/>
      <c r="G44" s="13"/>
      <c r="H44" s="2"/>
      <c r="I44" s="190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</row>
    <row r="45" spans="1:57" s="194" customFormat="1" x14ac:dyDescent="0.35">
      <c r="A45" s="1">
        <f t="shared" si="2"/>
        <v>8</v>
      </c>
      <c r="B45" s="1"/>
      <c r="C45" s="1"/>
      <c r="D45" s="64"/>
      <c r="E45" s="64"/>
      <c r="F45" s="237"/>
      <c r="G45" s="13"/>
      <c r="H45" s="2"/>
      <c r="I45" s="190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</row>
    <row r="46" spans="1:57" s="194" customFormat="1" x14ac:dyDescent="0.35">
      <c r="A46" s="1">
        <f t="shared" si="2"/>
        <v>9</v>
      </c>
      <c r="B46" s="1"/>
      <c r="C46" s="1"/>
      <c r="D46" s="64"/>
      <c r="E46" s="64"/>
      <c r="F46" s="237"/>
      <c r="G46" s="13"/>
      <c r="H46" s="2"/>
      <c r="I46" s="190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</row>
    <row r="47" spans="1:57" s="194" customFormat="1" ht="15" thickBot="1" x14ac:dyDescent="0.4">
      <c r="A47" s="1">
        <f t="shared" si="2"/>
        <v>10</v>
      </c>
      <c r="B47" s="1"/>
      <c r="C47" s="1"/>
      <c r="D47" s="64"/>
      <c r="E47" s="64"/>
      <c r="F47" s="237"/>
      <c r="G47" s="13"/>
      <c r="H47" s="2"/>
      <c r="I47" s="190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</row>
    <row r="48" spans="1:57" s="194" customFormat="1" ht="16" thickBot="1" x14ac:dyDescent="0.4">
      <c r="A48" s="23"/>
      <c r="B48" s="14"/>
      <c r="C48" s="15"/>
      <c r="D48" s="65" t="s">
        <v>38</v>
      </c>
      <c r="E48" s="65"/>
      <c r="F48" s="16"/>
      <c r="G48" s="31"/>
      <c r="H48" s="34"/>
      <c r="I48" s="190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</row>
    <row r="49" spans="1:57" s="197" customFormat="1" ht="58.5" thickBot="1" x14ac:dyDescent="0.4">
      <c r="A49" s="25" t="s">
        <v>24</v>
      </c>
      <c r="B49" s="26" t="s">
        <v>25</v>
      </c>
      <c r="C49" s="26" t="s">
        <v>26</v>
      </c>
      <c r="D49" s="33" t="s">
        <v>45</v>
      </c>
      <c r="E49" s="33" t="s">
        <v>46</v>
      </c>
      <c r="F49" s="27" t="s">
        <v>47</v>
      </c>
      <c r="G49" s="22" t="s">
        <v>48</v>
      </c>
      <c r="H49" s="33" t="s">
        <v>49</v>
      </c>
      <c r="I49" s="195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</row>
    <row r="50" spans="1:57" s="194" customFormat="1" x14ac:dyDescent="0.35">
      <c r="A50" s="11">
        <f t="shared" ref="A50:A59" si="3">ROW()-ROW($A$49)</f>
        <v>1</v>
      </c>
      <c r="B50" s="1"/>
      <c r="C50" s="1"/>
      <c r="D50" s="64"/>
      <c r="E50" s="64"/>
      <c r="F50" s="237"/>
      <c r="G50" s="13"/>
      <c r="H50" s="2"/>
      <c r="I50" s="190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</row>
    <row r="51" spans="1:57" s="194" customFormat="1" x14ac:dyDescent="0.35">
      <c r="A51" s="1">
        <f t="shared" si="3"/>
        <v>2</v>
      </c>
      <c r="B51" s="1"/>
      <c r="C51" s="1"/>
      <c r="D51" s="64"/>
      <c r="E51" s="64"/>
      <c r="F51" s="237"/>
      <c r="G51" s="13"/>
      <c r="H51" s="2"/>
      <c r="I51" s="190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</row>
    <row r="52" spans="1:57" s="194" customFormat="1" x14ac:dyDescent="0.35">
      <c r="A52" s="1">
        <f t="shared" si="3"/>
        <v>3</v>
      </c>
      <c r="B52" s="1"/>
      <c r="C52" s="1"/>
      <c r="D52" s="64"/>
      <c r="E52" s="64"/>
      <c r="F52" s="237"/>
      <c r="G52" s="13"/>
      <c r="H52" s="2"/>
      <c r="I52" s="190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</row>
    <row r="53" spans="1:57" s="194" customFormat="1" x14ac:dyDescent="0.35">
      <c r="A53" s="1">
        <f t="shared" si="3"/>
        <v>4</v>
      </c>
      <c r="B53" s="1"/>
      <c r="C53" s="1"/>
      <c r="D53" s="64"/>
      <c r="E53" s="64"/>
      <c r="F53" s="237"/>
      <c r="G53" s="13"/>
      <c r="H53" s="2"/>
      <c r="I53" s="190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</row>
    <row r="54" spans="1:57" s="194" customFormat="1" x14ac:dyDescent="0.35">
      <c r="A54" s="1">
        <f t="shared" si="3"/>
        <v>5</v>
      </c>
      <c r="B54" s="1"/>
      <c r="C54" s="1"/>
      <c r="D54" s="64"/>
      <c r="E54" s="64"/>
      <c r="F54" s="237"/>
      <c r="G54" s="13"/>
      <c r="H54" s="2"/>
      <c r="I54" s="190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</row>
    <row r="55" spans="1:57" s="194" customFormat="1" x14ac:dyDescent="0.35">
      <c r="A55" s="1">
        <f t="shared" si="3"/>
        <v>6</v>
      </c>
      <c r="B55" s="1"/>
      <c r="C55" s="1"/>
      <c r="D55" s="64"/>
      <c r="E55" s="64"/>
      <c r="F55" s="237"/>
      <c r="G55" s="13"/>
      <c r="H55" s="2"/>
      <c r="I55" s="190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</row>
    <row r="56" spans="1:57" s="194" customFormat="1" x14ac:dyDescent="0.35">
      <c r="A56" s="1">
        <f t="shared" si="3"/>
        <v>7</v>
      </c>
      <c r="B56" s="1"/>
      <c r="C56" s="1"/>
      <c r="D56" s="64"/>
      <c r="E56" s="64"/>
      <c r="F56" s="237"/>
      <c r="G56" s="13"/>
      <c r="H56" s="2"/>
      <c r="I56" s="190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</row>
    <row r="57" spans="1:57" s="194" customFormat="1" x14ac:dyDescent="0.35">
      <c r="A57" s="1">
        <f t="shared" si="3"/>
        <v>8</v>
      </c>
      <c r="B57" s="1"/>
      <c r="C57" s="1"/>
      <c r="D57" s="64"/>
      <c r="E57" s="64"/>
      <c r="F57" s="237"/>
      <c r="G57" s="13"/>
      <c r="H57" s="2"/>
      <c r="I57" s="190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</row>
    <row r="58" spans="1:57" s="194" customFormat="1" x14ac:dyDescent="0.35">
      <c r="A58" s="1">
        <f t="shared" si="3"/>
        <v>9</v>
      </c>
      <c r="B58" s="1"/>
      <c r="C58" s="1"/>
      <c r="D58" s="64"/>
      <c r="E58" s="64"/>
      <c r="F58" s="237"/>
      <c r="G58" s="13"/>
      <c r="H58" s="2"/>
      <c r="I58" s="190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</row>
    <row r="59" spans="1:57" s="194" customFormat="1" ht="15" thickBot="1" x14ac:dyDescent="0.4">
      <c r="A59" s="184">
        <f t="shared" si="3"/>
        <v>10</v>
      </c>
      <c r="B59" s="184"/>
      <c r="C59" s="184"/>
      <c r="D59" s="226"/>
      <c r="E59" s="226"/>
      <c r="F59" s="238"/>
      <c r="G59" s="227"/>
      <c r="H59" s="186"/>
      <c r="I59" s="190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</row>
    <row r="60" spans="1:57" s="199" customFormat="1" ht="16" customHeight="1" thickBot="1" x14ac:dyDescent="0.4">
      <c r="A60" s="228"/>
      <c r="B60" s="228"/>
      <c r="C60" s="228"/>
      <c r="D60" s="229"/>
      <c r="E60" s="229"/>
      <c r="F60" s="239"/>
      <c r="G60" s="230"/>
      <c r="H60" s="231"/>
      <c r="I60" s="222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</row>
    <row r="61" spans="1:57" s="217" customFormat="1" ht="16" thickBot="1" x14ac:dyDescent="0.4">
      <c r="A61" s="35"/>
      <c r="B61" s="82" t="s">
        <v>128</v>
      </c>
      <c r="C61" s="36"/>
      <c r="D61" s="66"/>
      <c r="E61" s="66"/>
      <c r="F61" s="240"/>
      <c r="G61" s="39">
        <f>SUM(G13:G60)</f>
        <v>0</v>
      </c>
      <c r="H61" s="40"/>
      <c r="I61" s="200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</row>
    <row r="62" spans="1:57" s="219" customFormat="1" ht="15" thickBot="1" x14ac:dyDescent="0.4">
      <c r="A62" s="37"/>
      <c r="B62" s="78"/>
      <c r="C62" s="37"/>
      <c r="D62" s="67"/>
      <c r="E62" s="67"/>
      <c r="F62" s="241"/>
      <c r="G62" s="38"/>
      <c r="H62" s="67"/>
      <c r="I62" s="223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</row>
    <row r="63" spans="1:57" s="221" customFormat="1" ht="15" thickBot="1" x14ac:dyDescent="0.4">
      <c r="A63" s="37" t="s">
        <v>41</v>
      </c>
      <c r="B63" s="41"/>
      <c r="C63" s="37"/>
      <c r="D63" s="67"/>
      <c r="E63" s="67"/>
      <c r="F63" s="241"/>
      <c r="G63" s="38"/>
      <c r="H63" s="67"/>
      <c r="I63" s="224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</row>
    <row r="64" spans="1:57" s="219" customFormat="1" ht="15" thickBot="1" x14ac:dyDescent="0.4">
      <c r="A64" s="37"/>
      <c r="B64" s="78"/>
      <c r="C64" s="37"/>
      <c r="D64" s="67"/>
      <c r="E64" s="67"/>
      <c r="F64" s="241"/>
      <c r="G64" s="38"/>
      <c r="H64" s="67"/>
      <c r="I64" s="223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</row>
    <row r="65" spans="1:55" s="219" customFormat="1" ht="15" thickBot="1" x14ac:dyDescent="0.4">
      <c r="A65" s="37"/>
      <c r="B65" s="78"/>
      <c r="C65" s="37"/>
      <c r="D65" s="67"/>
      <c r="E65" s="67"/>
      <c r="F65" s="241"/>
      <c r="G65" s="38"/>
      <c r="H65" s="67"/>
      <c r="I65" s="223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</row>
    <row r="66" spans="1:55" s="219" customFormat="1" ht="15" thickBot="1" x14ac:dyDescent="0.4">
      <c r="A66" s="37"/>
      <c r="B66" s="78"/>
      <c r="C66" s="37"/>
      <c r="D66" s="312" t="s">
        <v>42</v>
      </c>
      <c r="E66" s="313"/>
      <c r="F66" s="314"/>
      <c r="G66" s="38"/>
      <c r="H66" s="67"/>
      <c r="I66" s="223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</row>
    <row r="67" spans="1:55" s="219" customFormat="1" ht="15" thickBot="1" x14ac:dyDescent="0.4">
      <c r="A67" s="37"/>
      <c r="B67" s="78"/>
      <c r="C67" s="37"/>
      <c r="D67" s="312" t="s">
        <v>43</v>
      </c>
      <c r="E67" s="313"/>
      <c r="F67" s="314"/>
      <c r="G67" s="38"/>
      <c r="H67" s="67"/>
      <c r="I67" s="223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</row>
    <row r="68" spans="1:55" s="203" customFormat="1" x14ac:dyDescent="0.35">
      <c r="A68" s="69"/>
      <c r="B68" s="69"/>
      <c r="C68" s="69"/>
      <c r="D68" s="77"/>
      <c r="E68" s="77"/>
      <c r="F68" s="242"/>
      <c r="G68" s="71"/>
      <c r="H68" s="79"/>
      <c r="I68" s="202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</row>
    <row r="69" spans="1:55" s="205" customFormat="1" x14ac:dyDescent="0.35">
      <c r="A69" s="69"/>
      <c r="B69" s="69"/>
      <c r="C69" s="69"/>
      <c r="D69" s="77"/>
      <c r="E69" s="77"/>
      <c r="F69" s="243"/>
      <c r="G69" s="71"/>
      <c r="H69" s="79"/>
      <c r="I69" s="204"/>
    </row>
    <row r="70" spans="1:55" s="205" customFormat="1" x14ac:dyDescent="0.35">
      <c r="A70" s="69"/>
      <c r="B70" s="69"/>
      <c r="C70" s="69"/>
      <c r="D70" s="77"/>
      <c r="E70" s="77"/>
      <c r="F70" s="243"/>
      <c r="G70" s="71"/>
      <c r="H70" s="79"/>
      <c r="I70" s="204"/>
    </row>
    <row r="71" spans="1:55" s="205" customFormat="1" x14ac:dyDescent="0.35">
      <c r="A71" s="69"/>
      <c r="B71" s="69"/>
      <c r="C71" s="75"/>
      <c r="D71" s="77"/>
      <c r="E71" s="77"/>
      <c r="F71" s="243"/>
      <c r="G71" s="71"/>
      <c r="H71" s="79"/>
      <c r="I71" s="204"/>
    </row>
    <row r="72" spans="1:55" s="204" customFormat="1" x14ac:dyDescent="0.35">
      <c r="A72" s="69"/>
      <c r="B72" s="69"/>
      <c r="C72" s="69"/>
      <c r="D72" s="77"/>
      <c r="E72" s="77"/>
      <c r="F72" s="243"/>
      <c r="G72" s="71"/>
      <c r="H72" s="79"/>
    </row>
    <row r="73" spans="1:55" s="204" customFormat="1" x14ac:dyDescent="0.35">
      <c r="A73" s="69"/>
      <c r="B73" s="69"/>
      <c r="C73" s="69"/>
      <c r="D73" s="77"/>
      <c r="E73" s="77"/>
      <c r="F73" s="243"/>
      <c r="G73" s="71"/>
      <c r="H73" s="79"/>
    </row>
    <row r="74" spans="1:55" s="204" customFormat="1" x14ac:dyDescent="0.35">
      <c r="A74" s="69"/>
      <c r="B74" s="69"/>
      <c r="C74" s="69"/>
      <c r="D74" s="77"/>
      <c r="E74" s="77"/>
      <c r="F74" s="243"/>
      <c r="G74" s="71"/>
      <c r="H74" s="79"/>
    </row>
    <row r="75" spans="1:55" s="204" customFormat="1" x14ac:dyDescent="0.35">
      <c r="A75" s="69"/>
      <c r="B75" s="69"/>
      <c r="C75" s="69"/>
      <c r="D75" s="77"/>
      <c r="E75" s="77"/>
      <c r="F75" s="243"/>
      <c r="G75" s="71"/>
      <c r="H75" s="79"/>
    </row>
    <row r="76" spans="1:55" s="204" customFormat="1" x14ac:dyDescent="0.35">
      <c r="A76" s="69"/>
      <c r="B76" s="69"/>
      <c r="C76" s="69"/>
      <c r="D76" s="77"/>
      <c r="E76" s="77"/>
      <c r="F76" s="243"/>
      <c r="G76" s="71"/>
      <c r="H76" s="79"/>
    </row>
    <row r="77" spans="1:55" s="204" customFormat="1" x14ac:dyDescent="0.35">
      <c r="A77" s="69"/>
      <c r="B77" s="69"/>
      <c r="C77" s="69"/>
      <c r="D77" s="77"/>
      <c r="E77" s="77"/>
      <c r="F77" s="243"/>
      <c r="G77" s="71"/>
      <c r="H77" s="79"/>
    </row>
    <row r="78" spans="1:55" s="204" customFormat="1" x14ac:dyDescent="0.35">
      <c r="A78" s="69"/>
      <c r="B78" s="69"/>
      <c r="C78" s="69"/>
      <c r="D78" s="77"/>
      <c r="E78" s="77"/>
      <c r="F78" s="243"/>
      <c r="G78" s="71"/>
      <c r="H78" s="79"/>
    </row>
    <row r="79" spans="1:55" s="204" customFormat="1" x14ac:dyDescent="0.35">
      <c r="A79" s="69"/>
      <c r="B79" s="69"/>
      <c r="C79" s="69"/>
      <c r="D79" s="77"/>
      <c r="E79" s="77"/>
      <c r="F79" s="243"/>
      <c r="G79" s="71"/>
      <c r="H79" s="79"/>
    </row>
    <row r="80" spans="1:55" s="204" customFormat="1" x14ac:dyDescent="0.35">
      <c r="A80" s="69"/>
      <c r="B80" s="69"/>
      <c r="C80" s="69"/>
      <c r="D80" s="77"/>
      <c r="E80" s="77"/>
      <c r="F80" s="243"/>
      <c r="G80" s="71"/>
      <c r="H80" s="79"/>
    </row>
    <row r="81" spans="1:8" s="204" customFormat="1" x14ac:dyDescent="0.35">
      <c r="A81" s="69"/>
      <c r="B81" s="69"/>
      <c r="C81" s="69"/>
      <c r="D81" s="77"/>
      <c r="E81" s="77"/>
      <c r="F81" s="243"/>
      <c r="G81" s="71"/>
      <c r="H81" s="79"/>
    </row>
    <row r="82" spans="1:8" s="204" customFormat="1" x14ac:dyDescent="0.35">
      <c r="A82" s="69"/>
      <c r="B82" s="69"/>
      <c r="C82" s="69"/>
      <c r="D82" s="77"/>
      <c r="E82" s="77"/>
      <c r="F82" s="243"/>
      <c r="G82" s="71"/>
      <c r="H82" s="79"/>
    </row>
    <row r="83" spans="1:8" s="204" customFormat="1" x14ac:dyDescent="0.35">
      <c r="A83" s="69"/>
      <c r="B83" s="69"/>
      <c r="C83" s="69"/>
      <c r="D83" s="77"/>
      <c r="E83" s="77"/>
      <c r="F83" s="243"/>
      <c r="G83" s="71"/>
      <c r="H83" s="79"/>
    </row>
    <row r="84" spans="1:8" s="204" customFormat="1" x14ac:dyDescent="0.35">
      <c r="A84" s="69"/>
      <c r="B84" s="69"/>
      <c r="C84" s="69"/>
      <c r="D84" s="77"/>
      <c r="E84" s="77"/>
      <c r="F84" s="243"/>
      <c r="G84" s="71"/>
      <c r="H84" s="79"/>
    </row>
    <row r="85" spans="1:8" s="204" customFormat="1" x14ac:dyDescent="0.35">
      <c r="A85" s="69"/>
      <c r="B85" s="69"/>
      <c r="C85" s="69"/>
      <c r="D85" s="77"/>
      <c r="E85" s="77"/>
      <c r="F85" s="243"/>
      <c r="G85" s="71"/>
      <c r="H85" s="79"/>
    </row>
    <row r="86" spans="1:8" s="204" customFormat="1" x14ac:dyDescent="0.35">
      <c r="A86" s="69"/>
      <c r="B86" s="69"/>
      <c r="C86" s="69"/>
      <c r="D86" s="77"/>
      <c r="E86" s="77"/>
      <c r="F86" s="243"/>
      <c r="G86" s="71"/>
      <c r="H86" s="79"/>
    </row>
    <row r="87" spans="1:8" s="204" customFormat="1" x14ac:dyDescent="0.35">
      <c r="A87" s="69"/>
      <c r="B87" s="69"/>
      <c r="C87" s="69"/>
      <c r="D87" s="77"/>
      <c r="E87" s="77"/>
      <c r="F87" s="243"/>
      <c r="G87" s="71"/>
      <c r="H87" s="79"/>
    </row>
    <row r="88" spans="1:8" s="204" customFormat="1" x14ac:dyDescent="0.35">
      <c r="A88" s="69"/>
      <c r="B88" s="69"/>
      <c r="C88" s="69"/>
      <c r="D88" s="77"/>
      <c r="E88" s="77"/>
      <c r="F88" s="243"/>
      <c r="G88" s="71"/>
      <c r="H88" s="79"/>
    </row>
    <row r="89" spans="1:8" s="204" customFormat="1" x14ac:dyDescent="0.35">
      <c r="A89" s="69"/>
      <c r="B89" s="69"/>
      <c r="C89" s="69"/>
      <c r="D89" s="77"/>
      <c r="E89" s="77"/>
      <c r="F89" s="243"/>
      <c r="G89" s="71"/>
      <c r="H89" s="79"/>
    </row>
    <row r="90" spans="1:8" s="204" customFormat="1" x14ac:dyDescent="0.35">
      <c r="A90" s="69"/>
      <c r="B90" s="69"/>
      <c r="C90" s="69"/>
      <c r="D90" s="77"/>
      <c r="E90" s="77"/>
      <c r="F90" s="243"/>
      <c r="G90" s="71"/>
      <c r="H90" s="79"/>
    </row>
    <row r="91" spans="1:8" s="204" customFormat="1" x14ac:dyDescent="0.35">
      <c r="A91" s="69"/>
      <c r="B91" s="69"/>
      <c r="C91" s="69"/>
      <c r="D91" s="77"/>
      <c r="E91" s="77"/>
      <c r="F91" s="243"/>
      <c r="G91" s="71"/>
      <c r="H91" s="79"/>
    </row>
    <row r="92" spans="1:8" s="204" customFormat="1" x14ac:dyDescent="0.35">
      <c r="A92" s="69"/>
      <c r="B92" s="69"/>
      <c r="C92" s="69"/>
      <c r="D92" s="77"/>
      <c r="E92" s="77"/>
      <c r="F92" s="243"/>
      <c r="G92" s="71"/>
      <c r="H92" s="79"/>
    </row>
    <row r="93" spans="1:8" s="204" customFormat="1" x14ac:dyDescent="0.35">
      <c r="A93" s="69"/>
      <c r="B93" s="69"/>
      <c r="C93" s="69"/>
      <c r="D93" s="77"/>
      <c r="E93" s="77"/>
      <c r="F93" s="243"/>
      <c r="G93" s="71"/>
      <c r="H93" s="79"/>
    </row>
    <row r="94" spans="1:8" s="204" customFormat="1" x14ac:dyDescent="0.35">
      <c r="A94" s="69"/>
      <c r="B94" s="69"/>
      <c r="C94" s="69"/>
      <c r="D94" s="77"/>
      <c r="E94" s="77"/>
      <c r="F94" s="243"/>
      <c r="G94" s="71"/>
      <c r="H94" s="79"/>
    </row>
    <row r="95" spans="1:8" s="204" customFormat="1" x14ac:dyDescent="0.35">
      <c r="A95" s="69"/>
      <c r="B95" s="69"/>
      <c r="C95" s="69"/>
      <c r="D95" s="77"/>
      <c r="E95" s="77"/>
      <c r="F95" s="243"/>
      <c r="G95" s="71"/>
      <c r="H95" s="79"/>
    </row>
    <row r="96" spans="1:8" s="204" customFormat="1" x14ac:dyDescent="0.35">
      <c r="A96" s="69"/>
      <c r="B96" s="69"/>
      <c r="C96" s="69"/>
      <c r="D96" s="77"/>
      <c r="E96" s="77"/>
      <c r="F96" s="243"/>
      <c r="G96" s="71"/>
      <c r="H96" s="79"/>
    </row>
    <row r="97" spans="1:8" s="204" customFormat="1" x14ac:dyDescent="0.35">
      <c r="A97" s="69"/>
      <c r="B97" s="69"/>
      <c r="C97" s="69"/>
      <c r="D97" s="77"/>
      <c r="E97" s="77"/>
      <c r="F97" s="243"/>
      <c r="G97" s="71"/>
      <c r="H97" s="79"/>
    </row>
    <row r="98" spans="1:8" s="204" customFormat="1" x14ac:dyDescent="0.35">
      <c r="A98" s="69"/>
      <c r="B98" s="69"/>
      <c r="C98" s="69"/>
      <c r="D98" s="77"/>
      <c r="E98" s="77"/>
      <c r="F98" s="243"/>
      <c r="G98" s="71"/>
      <c r="H98" s="79"/>
    </row>
    <row r="99" spans="1:8" s="204" customFormat="1" x14ac:dyDescent="0.35">
      <c r="A99" s="69"/>
      <c r="B99" s="69"/>
      <c r="C99" s="69"/>
      <c r="D99" s="77"/>
      <c r="E99" s="77"/>
      <c r="F99" s="243"/>
      <c r="G99" s="71"/>
      <c r="H99" s="79"/>
    </row>
    <row r="100" spans="1:8" s="204" customFormat="1" x14ac:dyDescent="0.35">
      <c r="A100" s="69"/>
      <c r="B100" s="69"/>
      <c r="C100" s="69"/>
      <c r="D100" s="77"/>
      <c r="E100" s="77"/>
      <c r="F100" s="243"/>
      <c r="G100" s="71"/>
      <c r="H100" s="79"/>
    </row>
    <row r="101" spans="1:8" s="204" customFormat="1" x14ac:dyDescent="0.35">
      <c r="A101" s="69"/>
      <c r="B101" s="69"/>
      <c r="C101" s="69"/>
      <c r="D101" s="77"/>
      <c r="E101" s="77"/>
      <c r="F101" s="243"/>
      <c r="G101" s="71"/>
      <c r="H101" s="79"/>
    </row>
    <row r="102" spans="1:8" s="204" customFormat="1" x14ac:dyDescent="0.35">
      <c r="A102" s="69"/>
      <c r="B102" s="69"/>
      <c r="C102" s="69"/>
      <c r="D102" s="77"/>
      <c r="E102" s="77"/>
      <c r="F102" s="243"/>
      <c r="G102" s="71"/>
      <c r="H102" s="79"/>
    </row>
    <row r="103" spans="1:8" s="204" customFormat="1" x14ac:dyDescent="0.35">
      <c r="A103" s="69"/>
      <c r="B103" s="69"/>
      <c r="C103" s="69"/>
      <c r="D103" s="77"/>
      <c r="E103" s="77"/>
      <c r="F103" s="243"/>
      <c r="G103" s="71"/>
      <c r="H103" s="79"/>
    </row>
    <row r="104" spans="1:8" s="204" customFormat="1" x14ac:dyDescent="0.35">
      <c r="A104" s="69"/>
      <c r="B104" s="69"/>
      <c r="C104" s="69"/>
      <c r="D104" s="77"/>
      <c r="E104" s="77"/>
      <c r="F104" s="243"/>
      <c r="G104" s="71"/>
      <c r="H104" s="79"/>
    </row>
    <row r="105" spans="1:8" s="204" customFormat="1" x14ac:dyDescent="0.35">
      <c r="A105" s="69"/>
      <c r="B105" s="69"/>
      <c r="C105" s="69"/>
      <c r="D105" s="77"/>
      <c r="E105" s="77"/>
      <c r="F105" s="243"/>
      <c r="G105" s="71"/>
      <c r="H105" s="79"/>
    </row>
    <row r="106" spans="1:8" s="204" customFormat="1" x14ac:dyDescent="0.35">
      <c r="A106" s="69"/>
      <c r="B106" s="69"/>
      <c r="C106" s="69"/>
      <c r="D106" s="77"/>
      <c r="E106" s="77"/>
      <c r="F106" s="243"/>
      <c r="G106" s="71"/>
      <c r="H106" s="79"/>
    </row>
    <row r="107" spans="1:8" s="204" customFormat="1" x14ac:dyDescent="0.35">
      <c r="A107" s="69"/>
      <c r="B107" s="69"/>
      <c r="C107" s="69"/>
      <c r="D107" s="77"/>
      <c r="E107" s="77"/>
      <c r="F107" s="243"/>
      <c r="G107" s="71"/>
      <c r="H107" s="79"/>
    </row>
    <row r="108" spans="1:8" s="204" customFormat="1" x14ac:dyDescent="0.35">
      <c r="A108" s="69"/>
      <c r="B108" s="69"/>
      <c r="C108" s="69"/>
      <c r="D108" s="77"/>
      <c r="E108" s="77"/>
      <c r="F108" s="243"/>
      <c r="G108" s="71"/>
      <c r="H108" s="79"/>
    </row>
    <row r="109" spans="1:8" s="204" customFormat="1" x14ac:dyDescent="0.35">
      <c r="A109" s="69"/>
      <c r="B109" s="69"/>
      <c r="C109" s="69"/>
      <c r="D109" s="77"/>
      <c r="E109" s="77"/>
      <c r="F109" s="243"/>
      <c r="G109" s="71"/>
      <c r="H109" s="79"/>
    </row>
    <row r="110" spans="1:8" s="204" customFormat="1" x14ac:dyDescent="0.35">
      <c r="A110" s="69"/>
      <c r="B110" s="69"/>
      <c r="C110" s="69"/>
      <c r="D110" s="77"/>
      <c r="E110" s="77"/>
      <c r="F110" s="243"/>
      <c r="G110" s="71"/>
      <c r="H110" s="79"/>
    </row>
    <row r="111" spans="1:8" s="204" customFormat="1" x14ac:dyDescent="0.35">
      <c r="A111" s="69"/>
      <c r="B111" s="69"/>
      <c r="C111" s="69"/>
      <c r="D111" s="77"/>
      <c r="E111" s="77"/>
      <c r="F111" s="243"/>
      <c r="G111" s="71"/>
      <c r="H111" s="79"/>
    </row>
    <row r="112" spans="1:8" s="204" customFormat="1" x14ac:dyDescent="0.35">
      <c r="A112" s="69"/>
      <c r="B112" s="69"/>
      <c r="C112" s="69"/>
      <c r="D112" s="77"/>
      <c r="E112" s="77"/>
      <c r="F112" s="243"/>
      <c r="G112" s="71"/>
      <c r="H112" s="79"/>
    </row>
    <row r="113" spans="1:8" s="204" customFormat="1" x14ac:dyDescent="0.35">
      <c r="A113" s="69"/>
      <c r="B113" s="69"/>
      <c r="C113" s="69"/>
      <c r="D113" s="77"/>
      <c r="E113" s="77"/>
      <c r="F113" s="243"/>
      <c r="G113" s="71"/>
      <c r="H113" s="79"/>
    </row>
    <row r="114" spans="1:8" s="204" customFormat="1" x14ac:dyDescent="0.35">
      <c r="A114" s="69"/>
      <c r="B114" s="69"/>
      <c r="C114" s="69"/>
      <c r="D114" s="77"/>
      <c r="E114" s="77"/>
      <c r="F114" s="243"/>
      <c r="G114" s="71"/>
      <c r="H114" s="79"/>
    </row>
    <row r="115" spans="1:8" s="204" customFormat="1" x14ac:dyDescent="0.35">
      <c r="A115" s="69"/>
      <c r="B115" s="69"/>
      <c r="C115" s="69"/>
      <c r="D115" s="77"/>
      <c r="E115" s="77"/>
      <c r="F115" s="243"/>
      <c r="G115" s="71"/>
      <c r="H115" s="79"/>
    </row>
    <row r="116" spans="1:8" s="204" customFormat="1" x14ac:dyDescent="0.35">
      <c r="A116" s="69"/>
      <c r="B116" s="69"/>
      <c r="C116" s="69"/>
      <c r="D116" s="77"/>
      <c r="E116" s="77"/>
      <c r="F116" s="243"/>
      <c r="G116" s="71"/>
      <c r="H116" s="79"/>
    </row>
    <row r="117" spans="1:8" s="204" customFormat="1" x14ac:dyDescent="0.35">
      <c r="A117" s="69"/>
      <c r="B117" s="69"/>
      <c r="C117" s="69"/>
      <c r="D117" s="77"/>
      <c r="E117" s="77"/>
      <c r="F117" s="243"/>
      <c r="G117" s="71"/>
      <c r="H117" s="79"/>
    </row>
    <row r="118" spans="1:8" s="204" customFormat="1" x14ac:dyDescent="0.35">
      <c r="A118" s="69"/>
      <c r="B118" s="69"/>
      <c r="C118" s="69"/>
      <c r="D118" s="77"/>
      <c r="E118" s="77"/>
      <c r="F118" s="243"/>
      <c r="G118" s="71"/>
      <c r="H118" s="79"/>
    </row>
    <row r="119" spans="1:8" s="204" customFormat="1" x14ac:dyDescent="0.35">
      <c r="A119" s="69"/>
      <c r="B119" s="69"/>
      <c r="C119" s="69"/>
      <c r="D119" s="77"/>
      <c r="E119" s="77"/>
      <c r="F119" s="243"/>
      <c r="G119" s="71"/>
      <c r="H119" s="79"/>
    </row>
    <row r="120" spans="1:8" s="204" customFormat="1" x14ac:dyDescent="0.35">
      <c r="A120" s="69"/>
      <c r="B120" s="69"/>
      <c r="C120" s="69"/>
      <c r="D120" s="77"/>
      <c r="E120" s="77"/>
      <c r="F120" s="243"/>
      <c r="G120" s="71"/>
      <c r="H120" s="79"/>
    </row>
    <row r="121" spans="1:8" s="204" customFormat="1" x14ac:dyDescent="0.35">
      <c r="A121" s="69"/>
      <c r="B121" s="69"/>
      <c r="C121" s="69"/>
      <c r="D121" s="77"/>
      <c r="E121" s="77"/>
      <c r="F121" s="243"/>
      <c r="G121" s="71"/>
      <c r="H121" s="79"/>
    </row>
    <row r="122" spans="1:8" s="204" customFormat="1" x14ac:dyDescent="0.35">
      <c r="A122" s="69"/>
      <c r="B122" s="69"/>
      <c r="C122" s="69"/>
      <c r="D122" s="77"/>
      <c r="E122" s="77"/>
      <c r="F122" s="243"/>
      <c r="G122" s="71"/>
      <c r="H122" s="79"/>
    </row>
    <row r="123" spans="1:8" s="204" customFormat="1" x14ac:dyDescent="0.35">
      <c r="A123" s="69"/>
      <c r="B123" s="69"/>
      <c r="C123" s="69"/>
      <c r="D123" s="77"/>
      <c r="E123" s="77"/>
      <c r="F123" s="243"/>
      <c r="G123" s="71"/>
      <c r="H123" s="79"/>
    </row>
    <row r="124" spans="1:8" s="204" customFormat="1" x14ac:dyDescent="0.35">
      <c r="A124" s="69"/>
      <c r="B124" s="69"/>
      <c r="C124" s="69"/>
      <c r="D124" s="77"/>
      <c r="E124" s="77"/>
      <c r="F124" s="243"/>
      <c r="G124" s="71"/>
      <c r="H124" s="79"/>
    </row>
    <row r="125" spans="1:8" s="204" customFormat="1" x14ac:dyDescent="0.35">
      <c r="A125" s="69"/>
      <c r="B125" s="69"/>
      <c r="C125" s="69"/>
      <c r="D125" s="77"/>
      <c r="E125" s="77"/>
      <c r="F125" s="243"/>
      <c r="G125" s="71"/>
      <c r="H125" s="79"/>
    </row>
    <row r="126" spans="1:8" s="204" customFormat="1" x14ac:dyDescent="0.35">
      <c r="A126" s="69"/>
      <c r="B126" s="69"/>
      <c r="C126" s="69"/>
      <c r="D126" s="77"/>
      <c r="E126" s="77"/>
      <c r="F126" s="243"/>
      <c r="G126" s="71"/>
      <c r="H126" s="79"/>
    </row>
    <row r="127" spans="1:8" s="204" customFormat="1" x14ac:dyDescent="0.35">
      <c r="A127" s="69"/>
      <c r="B127" s="69"/>
      <c r="C127" s="69"/>
      <c r="D127" s="77"/>
      <c r="E127" s="77"/>
      <c r="F127" s="243"/>
      <c r="G127" s="71"/>
      <c r="H127" s="79"/>
    </row>
    <row r="128" spans="1:8" s="204" customFormat="1" x14ac:dyDescent="0.35">
      <c r="A128" s="69"/>
      <c r="B128" s="69"/>
      <c r="C128" s="69"/>
      <c r="D128" s="77"/>
      <c r="E128" s="77"/>
      <c r="F128" s="243"/>
      <c r="G128" s="71"/>
      <c r="H128" s="79"/>
    </row>
    <row r="129" spans="1:8" s="204" customFormat="1" x14ac:dyDescent="0.35">
      <c r="A129" s="69"/>
      <c r="B129" s="69"/>
      <c r="C129" s="69"/>
      <c r="D129" s="77"/>
      <c r="E129" s="77"/>
      <c r="F129" s="243"/>
      <c r="G129" s="71"/>
      <c r="H129" s="79"/>
    </row>
    <row r="130" spans="1:8" s="204" customFormat="1" x14ac:dyDescent="0.35">
      <c r="A130" s="69"/>
      <c r="B130" s="69"/>
      <c r="C130" s="69"/>
      <c r="D130" s="77"/>
      <c r="E130" s="77"/>
      <c r="F130" s="243"/>
      <c r="G130" s="71"/>
      <c r="H130" s="79"/>
    </row>
    <row r="131" spans="1:8" s="204" customFormat="1" x14ac:dyDescent="0.35">
      <c r="A131" s="69"/>
      <c r="B131" s="69"/>
      <c r="C131" s="69"/>
      <c r="D131" s="77"/>
      <c r="E131" s="77"/>
      <c r="F131" s="243"/>
      <c r="G131" s="71"/>
      <c r="H131" s="79"/>
    </row>
    <row r="132" spans="1:8" s="204" customFormat="1" x14ac:dyDescent="0.35">
      <c r="A132" s="69"/>
      <c r="B132" s="69"/>
      <c r="C132" s="69"/>
      <c r="D132" s="77"/>
      <c r="E132" s="77"/>
      <c r="F132" s="243"/>
      <c r="G132" s="71"/>
      <c r="H132" s="79"/>
    </row>
    <row r="133" spans="1:8" s="204" customFormat="1" x14ac:dyDescent="0.35">
      <c r="A133" s="69"/>
      <c r="B133" s="69"/>
      <c r="C133" s="69"/>
      <c r="D133" s="77"/>
      <c r="E133" s="77"/>
      <c r="F133" s="243"/>
      <c r="G133" s="71"/>
      <c r="H133" s="79"/>
    </row>
    <row r="134" spans="1:8" s="204" customFormat="1" x14ac:dyDescent="0.35">
      <c r="A134" s="69"/>
      <c r="B134" s="69"/>
      <c r="C134" s="69"/>
      <c r="D134" s="77"/>
      <c r="E134" s="77"/>
      <c r="F134" s="243"/>
      <c r="G134" s="71"/>
      <c r="H134" s="79"/>
    </row>
    <row r="135" spans="1:8" s="204" customFormat="1" x14ac:dyDescent="0.35">
      <c r="A135" s="69"/>
      <c r="B135" s="69"/>
      <c r="C135" s="69"/>
      <c r="D135" s="77"/>
      <c r="E135" s="77"/>
      <c r="F135" s="243"/>
      <c r="G135" s="71"/>
      <c r="H135" s="79"/>
    </row>
    <row r="136" spans="1:8" s="204" customFormat="1" x14ac:dyDescent="0.35">
      <c r="A136" s="69"/>
      <c r="B136" s="69"/>
      <c r="C136" s="69"/>
      <c r="D136" s="77"/>
      <c r="E136" s="77"/>
      <c r="F136" s="243"/>
      <c r="G136" s="71"/>
      <c r="H136" s="79"/>
    </row>
    <row r="137" spans="1:8" s="204" customFormat="1" x14ac:dyDescent="0.35">
      <c r="A137" s="69"/>
      <c r="B137" s="69"/>
      <c r="C137" s="69"/>
      <c r="D137" s="77"/>
      <c r="E137" s="77"/>
      <c r="F137" s="243"/>
      <c r="G137" s="71"/>
      <c r="H137" s="79"/>
    </row>
    <row r="138" spans="1:8" s="204" customFormat="1" x14ac:dyDescent="0.35">
      <c r="A138" s="69"/>
      <c r="B138" s="69"/>
      <c r="C138" s="69"/>
      <c r="D138" s="77"/>
      <c r="E138" s="77"/>
      <c r="F138" s="243"/>
      <c r="G138" s="71"/>
      <c r="H138" s="79"/>
    </row>
    <row r="139" spans="1:8" s="204" customFormat="1" x14ac:dyDescent="0.35">
      <c r="A139" s="69"/>
      <c r="B139" s="69"/>
      <c r="C139" s="69"/>
      <c r="D139" s="77"/>
      <c r="E139" s="77"/>
      <c r="F139" s="243"/>
      <c r="G139" s="71"/>
      <c r="H139" s="79"/>
    </row>
    <row r="140" spans="1:8" s="204" customFormat="1" x14ac:dyDescent="0.35">
      <c r="A140" s="69"/>
      <c r="B140" s="69"/>
      <c r="C140" s="69"/>
      <c r="D140" s="77"/>
      <c r="E140" s="77"/>
      <c r="F140" s="243"/>
      <c r="G140" s="71"/>
      <c r="H140" s="79"/>
    </row>
    <row r="141" spans="1:8" s="204" customFormat="1" x14ac:dyDescent="0.35">
      <c r="A141" s="69"/>
      <c r="B141" s="69"/>
      <c r="C141" s="69"/>
      <c r="D141" s="77"/>
      <c r="E141" s="77"/>
      <c r="F141" s="243"/>
      <c r="G141" s="71"/>
      <c r="H141" s="79"/>
    </row>
    <row r="142" spans="1:8" s="204" customFormat="1" x14ac:dyDescent="0.35">
      <c r="A142" s="69"/>
      <c r="B142" s="69"/>
      <c r="C142" s="69"/>
      <c r="D142" s="77"/>
      <c r="E142" s="77"/>
      <c r="F142" s="243"/>
      <c r="G142" s="71"/>
      <c r="H142" s="79"/>
    </row>
    <row r="143" spans="1:8" s="204" customFormat="1" x14ac:dyDescent="0.35">
      <c r="A143" s="69"/>
      <c r="B143" s="69"/>
      <c r="C143" s="69"/>
      <c r="D143" s="77"/>
      <c r="E143" s="77"/>
      <c r="F143" s="243"/>
      <c r="G143" s="71"/>
      <c r="H143" s="79"/>
    </row>
    <row r="144" spans="1:8" s="204" customFormat="1" x14ac:dyDescent="0.35">
      <c r="A144" s="69"/>
      <c r="B144" s="69"/>
      <c r="C144" s="69"/>
      <c r="D144" s="77"/>
      <c r="E144" s="77"/>
      <c r="F144" s="243"/>
      <c r="G144" s="71"/>
      <c r="H144" s="79"/>
    </row>
    <row r="145" spans="1:8" s="204" customFormat="1" x14ac:dyDescent="0.35">
      <c r="A145" s="69"/>
      <c r="B145" s="69"/>
      <c r="C145" s="69"/>
      <c r="D145" s="77"/>
      <c r="E145" s="77"/>
      <c r="F145" s="243"/>
      <c r="G145" s="71"/>
      <c r="H145" s="79"/>
    </row>
    <row r="146" spans="1:8" s="204" customFormat="1" x14ac:dyDescent="0.35">
      <c r="A146" s="69"/>
      <c r="B146" s="69"/>
      <c r="C146" s="69"/>
      <c r="D146" s="77"/>
      <c r="E146" s="77"/>
      <c r="F146" s="243"/>
      <c r="G146" s="71"/>
      <c r="H146" s="79"/>
    </row>
    <row r="147" spans="1:8" s="204" customFormat="1" x14ac:dyDescent="0.35">
      <c r="A147" s="69"/>
      <c r="B147" s="69"/>
      <c r="C147" s="69"/>
      <c r="D147" s="77"/>
      <c r="E147" s="77"/>
      <c r="F147" s="243"/>
      <c r="G147" s="71"/>
      <c r="H147" s="79"/>
    </row>
    <row r="148" spans="1:8" s="204" customFormat="1" x14ac:dyDescent="0.35">
      <c r="A148" s="69"/>
      <c r="B148" s="69"/>
      <c r="C148" s="69"/>
      <c r="D148" s="77"/>
      <c r="E148" s="77"/>
      <c r="F148" s="243"/>
      <c r="G148" s="71"/>
      <c r="H148" s="79"/>
    </row>
    <row r="149" spans="1:8" s="204" customFormat="1" x14ac:dyDescent="0.35">
      <c r="A149" s="69"/>
      <c r="B149" s="69"/>
      <c r="C149" s="69"/>
      <c r="D149" s="77"/>
      <c r="E149" s="77"/>
      <c r="F149" s="243"/>
      <c r="G149" s="71"/>
      <c r="H149" s="79"/>
    </row>
    <row r="150" spans="1:8" s="204" customFormat="1" x14ac:dyDescent="0.35">
      <c r="A150" s="69"/>
      <c r="B150" s="69"/>
      <c r="C150" s="69"/>
      <c r="D150" s="77"/>
      <c r="E150" s="77"/>
      <c r="F150" s="243"/>
      <c r="G150" s="71"/>
      <c r="H150" s="79"/>
    </row>
    <row r="151" spans="1:8" s="204" customFormat="1" x14ac:dyDescent="0.35">
      <c r="A151" s="69"/>
      <c r="B151" s="69"/>
      <c r="C151" s="69"/>
      <c r="D151" s="77"/>
      <c r="E151" s="77"/>
      <c r="F151" s="243"/>
      <c r="G151" s="71"/>
      <c r="H151" s="79"/>
    </row>
    <row r="152" spans="1:8" s="204" customFormat="1" x14ac:dyDescent="0.35">
      <c r="A152" s="69"/>
      <c r="B152" s="69"/>
      <c r="C152" s="69"/>
      <c r="D152" s="77"/>
      <c r="E152" s="77"/>
      <c r="F152" s="243"/>
      <c r="G152" s="71"/>
      <c r="H152" s="79"/>
    </row>
    <row r="153" spans="1:8" s="204" customFormat="1" x14ac:dyDescent="0.35">
      <c r="A153" s="69"/>
      <c r="B153" s="69"/>
      <c r="C153" s="69"/>
      <c r="D153" s="77"/>
      <c r="E153" s="77"/>
      <c r="F153" s="243"/>
      <c r="G153" s="71"/>
      <c r="H153" s="79"/>
    </row>
    <row r="154" spans="1:8" s="204" customFormat="1" x14ac:dyDescent="0.35">
      <c r="A154" s="69"/>
      <c r="B154" s="69"/>
      <c r="C154" s="69"/>
      <c r="D154" s="77"/>
      <c r="E154" s="77"/>
      <c r="F154" s="243"/>
      <c r="G154" s="71"/>
      <c r="H154" s="79"/>
    </row>
    <row r="155" spans="1:8" s="204" customFormat="1" x14ac:dyDescent="0.35">
      <c r="A155" s="69"/>
      <c r="B155" s="69"/>
      <c r="C155" s="69"/>
      <c r="D155" s="77"/>
      <c r="E155" s="77"/>
      <c r="F155" s="243"/>
      <c r="G155" s="71"/>
      <c r="H155" s="79"/>
    </row>
    <row r="156" spans="1:8" s="204" customFormat="1" x14ac:dyDescent="0.35">
      <c r="A156" s="69"/>
      <c r="B156" s="69"/>
      <c r="C156" s="69"/>
      <c r="D156" s="77"/>
      <c r="E156" s="77"/>
      <c r="F156" s="243"/>
      <c r="G156" s="71"/>
      <c r="H156" s="79"/>
    </row>
    <row r="157" spans="1:8" s="204" customFormat="1" x14ac:dyDescent="0.35">
      <c r="A157" s="69"/>
      <c r="B157" s="69"/>
      <c r="C157" s="69"/>
      <c r="D157" s="77"/>
      <c r="E157" s="77"/>
      <c r="F157" s="243"/>
      <c r="G157" s="71"/>
      <c r="H157" s="79"/>
    </row>
    <row r="158" spans="1:8" s="204" customFormat="1" x14ac:dyDescent="0.35">
      <c r="A158" s="69"/>
      <c r="B158" s="69"/>
      <c r="C158" s="69"/>
      <c r="D158" s="77"/>
      <c r="E158" s="77"/>
      <c r="F158" s="243"/>
      <c r="G158" s="71"/>
      <c r="H158" s="79"/>
    </row>
    <row r="159" spans="1:8" s="204" customFormat="1" x14ac:dyDescent="0.35">
      <c r="A159" s="69"/>
      <c r="B159" s="69"/>
      <c r="C159" s="69"/>
      <c r="D159" s="77"/>
      <c r="E159" s="77"/>
      <c r="F159" s="243"/>
      <c r="G159" s="71"/>
      <c r="H159" s="79"/>
    </row>
    <row r="160" spans="1:8" s="204" customFormat="1" x14ac:dyDescent="0.35">
      <c r="A160" s="69"/>
      <c r="B160" s="69"/>
      <c r="C160" s="69"/>
      <c r="D160" s="77"/>
      <c r="E160" s="77"/>
      <c r="F160" s="243"/>
      <c r="G160" s="71"/>
      <c r="H160" s="79"/>
    </row>
    <row r="161" spans="1:8" s="204" customFormat="1" x14ac:dyDescent="0.35">
      <c r="A161" s="69"/>
      <c r="B161" s="69"/>
      <c r="C161" s="69"/>
      <c r="D161" s="77"/>
      <c r="E161" s="77"/>
      <c r="F161" s="243"/>
      <c r="G161" s="71"/>
      <c r="H161" s="79"/>
    </row>
    <row r="162" spans="1:8" s="204" customFormat="1" x14ac:dyDescent="0.35">
      <c r="A162" s="69"/>
      <c r="B162" s="69"/>
      <c r="C162" s="69"/>
      <c r="D162" s="77"/>
      <c r="E162" s="77"/>
      <c r="F162" s="243"/>
      <c r="G162" s="71"/>
      <c r="H162" s="79"/>
    </row>
    <row r="163" spans="1:8" s="204" customFormat="1" x14ac:dyDescent="0.35">
      <c r="A163" s="69"/>
      <c r="B163" s="69"/>
      <c r="C163" s="69"/>
      <c r="D163" s="77"/>
      <c r="E163" s="77"/>
      <c r="F163" s="243"/>
      <c r="G163" s="71"/>
      <c r="H163" s="79"/>
    </row>
    <row r="164" spans="1:8" s="204" customFormat="1" x14ac:dyDescent="0.35">
      <c r="A164" s="69"/>
      <c r="B164" s="69"/>
      <c r="C164" s="69"/>
      <c r="D164" s="77"/>
      <c r="E164" s="77"/>
      <c r="F164" s="243"/>
      <c r="G164" s="71"/>
      <c r="H164" s="79"/>
    </row>
    <row r="165" spans="1:8" s="204" customFormat="1" x14ac:dyDescent="0.35">
      <c r="A165" s="69"/>
      <c r="B165" s="69"/>
      <c r="C165" s="69"/>
      <c r="D165" s="77"/>
      <c r="E165" s="77"/>
      <c r="F165" s="243"/>
      <c r="G165" s="71"/>
      <c r="H165" s="79"/>
    </row>
    <row r="166" spans="1:8" s="204" customFormat="1" x14ac:dyDescent="0.35">
      <c r="A166" s="69"/>
      <c r="B166" s="69"/>
      <c r="C166" s="69"/>
      <c r="D166" s="77"/>
      <c r="E166" s="77"/>
      <c r="F166" s="243"/>
      <c r="G166" s="71"/>
      <c r="H166" s="79"/>
    </row>
    <row r="167" spans="1:8" s="204" customFormat="1" x14ac:dyDescent="0.35">
      <c r="A167" s="69"/>
      <c r="B167" s="69"/>
      <c r="C167" s="69"/>
      <c r="D167" s="77"/>
      <c r="E167" s="77"/>
      <c r="F167" s="243"/>
      <c r="G167" s="71"/>
      <c r="H167" s="79"/>
    </row>
    <row r="168" spans="1:8" s="204" customFormat="1" x14ac:dyDescent="0.35">
      <c r="A168" s="69"/>
      <c r="B168" s="69"/>
      <c r="C168" s="69"/>
      <c r="D168" s="77"/>
      <c r="E168" s="77"/>
      <c r="F168" s="243"/>
      <c r="G168" s="71"/>
      <c r="H168" s="79"/>
    </row>
    <row r="169" spans="1:8" s="204" customFormat="1" x14ac:dyDescent="0.35">
      <c r="A169" s="69"/>
      <c r="B169" s="69"/>
      <c r="C169" s="69"/>
      <c r="D169" s="77"/>
      <c r="E169" s="77"/>
      <c r="F169" s="243"/>
      <c r="G169" s="71"/>
      <c r="H169" s="79"/>
    </row>
    <row r="170" spans="1:8" s="204" customFormat="1" x14ac:dyDescent="0.35">
      <c r="A170" s="69"/>
      <c r="B170" s="69"/>
      <c r="C170" s="69"/>
      <c r="D170" s="77"/>
      <c r="E170" s="77"/>
      <c r="F170" s="243"/>
      <c r="G170" s="71"/>
      <c r="H170" s="79"/>
    </row>
    <row r="171" spans="1:8" s="204" customFormat="1" x14ac:dyDescent="0.35">
      <c r="A171" s="69"/>
      <c r="B171" s="69"/>
      <c r="C171" s="69"/>
      <c r="D171" s="77"/>
      <c r="E171" s="77"/>
      <c r="F171" s="243"/>
      <c r="G171" s="71"/>
      <c r="H171" s="79"/>
    </row>
    <row r="172" spans="1:8" s="204" customFormat="1" x14ac:dyDescent="0.35">
      <c r="A172" s="69"/>
      <c r="B172" s="69"/>
      <c r="C172" s="69"/>
      <c r="D172" s="77"/>
      <c r="E172" s="77"/>
      <c r="F172" s="243"/>
      <c r="G172" s="71"/>
      <c r="H172" s="79"/>
    </row>
    <row r="173" spans="1:8" s="204" customFormat="1" x14ac:dyDescent="0.35">
      <c r="A173" s="69"/>
      <c r="B173" s="69"/>
      <c r="C173" s="69"/>
      <c r="D173" s="77"/>
      <c r="E173" s="77"/>
      <c r="F173" s="243"/>
      <c r="G173" s="71"/>
      <c r="H173" s="79"/>
    </row>
    <row r="174" spans="1:8" s="204" customFormat="1" x14ac:dyDescent="0.35">
      <c r="A174" s="69"/>
      <c r="B174" s="69"/>
      <c r="C174" s="69"/>
      <c r="D174" s="77"/>
      <c r="E174" s="77"/>
      <c r="F174" s="243"/>
      <c r="G174" s="71"/>
      <c r="H174" s="79"/>
    </row>
    <row r="175" spans="1:8" s="204" customFormat="1" x14ac:dyDescent="0.35">
      <c r="A175" s="69"/>
      <c r="B175" s="69"/>
      <c r="C175" s="69"/>
      <c r="D175" s="77"/>
      <c r="E175" s="77"/>
      <c r="F175" s="243"/>
      <c r="G175" s="71"/>
      <c r="H175" s="79"/>
    </row>
    <row r="176" spans="1:8" s="204" customFormat="1" x14ac:dyDescent="0.35">
      <c r="A176" s="69"/>
      <c r="B176" s="69"/>
      <c r="C176" s="69"/>
      <c r="D176" s="77"/>
      <c r="E176" s="77"/>
      <c r="F176" s="243"/>
      <c r="G176" s="71"/>
      <c r="H176" s="79"/>
    </row>
    <row r="177" spans="1:8" s="204" customFormat="1" x14ac:dyDescent="0.35">
      <c r="A177" s="69"/>
      <c r="B177" s="69"/>
      <c r="C177" s="69"/>
      <c r="D177" s="77"/>
      <c r="E177" s="77"/>
      <c r="F177" s="243"/>
      <c r="G177" s="71"/>
      <c r="H177" s="79"/>
    </row>
    <row r="178" spans="1:8" s="204" customFormat="1" x14ac:dyDescent="0.35">
      <c r="A178" s="69"/>
      <c r="B178" s="69"/>
      <c r="C178" s="69"/>
      <c r="D178" s="77"/>
      <c r="E178" s="77"/>
      <c r="F178" s="243"/>
      <c r="G178" s="71"/>
      <c r="H178" s="79"/>
    </row>
    <row r="179" spans="1:8" s="204" customFormat="1" x14ac:dyDescent="0.35">
      <c r="A179" s="69"/>
      <c r="B179" s="69"/>
      <c r="C179" s="69"/>
      <c r="D179" s="77"/>
      <c r="E179" s="77"/>
      <c r="F179" s="243"/>
      <c r="G179" s="71"/>
      <c r="H179" s="79"/>
    </row>
    <row r="180" spans="1:8" s="204" customFormat="1" x14ac:dyDescent="0.35">
      <c r="A180" s="69"/>
      <c r="B180" s="69"/>
      <c r="C180" s="69"/>
      <c r="D180" s="77"/>
      <c r="E180" s="77"/>
      <c r="F180" s="243"/>
      <c r="G180" s="71"/>
      <c r="H180" s="79"/>
    </row>
    <row r="181" spans="1:8" s="204" customFormat="1" x14ac:dyDescent="0.35">
      <c r="A181" s="69"/>
      <c r="B181" s="69"/>
      <c r="C181" s="69"/>
      <c r="D181" s="77"/>
      <c r="E181" s="77"/>
      <c r="F181" s="243"/>
      <c r="G181" s="71"/>
      <c r="H181" s="79"/>
    </row>
    <row r="182" spans="1:8" s="204" customFormat="1" x14ac:dyDescent="0.35">
      <c r="A182" s="69"/>
      <c r="B182" s="69"/>
      <c r="C182" s="69"/>
      <c r="D182" s="77"/>
      <c r="E182" s="77"/>
      <c r="F182" s="243"/>
      <c r="G182" s="71"/>
      <c r="H182" s="79"/>
    </row>
    <row r="183" spans="1:8" s="204" customFormat="1" x14ac:dyDescent="0.35">
      <c r="A183" s="69"/>
      <c r="B183" s="69"/>
      <c r="C183" s="69"/>
      <c r="D183" s="77"/>
      <c r="E183" s="77"/>
      <c r="F183" s="243"/>
      <c r="G183" s="71"/>
      <c r="H183" s="79"/>
    </row>
    <row r="184" spans="1:8" s="204" customFormat="1" x14ac:dyDescent="0.35">
      <c r="A184" s="69"/>
      <c r="B184" s="69"/>
      <c r="C184" s="69"/>
      <c r="D184" s="77"/>
      <c r="E184" s="77"/>
      <c r="F184" s="243"/>
      <c r="G184" s="71"/>
      <c r="H184" s="79"/>
    </row>
    <row r="185" spans="1:8" s="204" customFormat="1" x14ac:dyDescent="0.35">
      <c r="A185" s="69"/>
      <c r="B185" s="69"/>
      <c r="C185" s="69"/>
      <c r="D185" s="77"/>
      <c r="E185" s="77"/>
      <c r="F185" s="243"/>
      <c r="G185" s="71"/>
      <c r="H185" s="79"/>
    </row>
    <row r="186" spans="1:8" s="204" customFormat="1" x14ac:dyDescent="0.35">
      <c r="A186" s="69"/>
      <c r="B186" s="69"/>
      <c r="C186" s="69"/>
      <c r="D186" s="77"/>
      <c r="E186" s="77"/>
      <c r="F186" s="243"/>
      <c r="G186" s="71"/>
      <c r="H186" s="79"/>
    </row>
    <row r="187" spans="1:8" s="204" customFormat="1" x14ac:dyDescent="0.35">
      <c r="A187" s="69"/>
      <c r="B187" s="69"/>
      <c r="C187" s="69"/>
      <c r="D187" s="77"/>
      <c r="E187" s="77"/>
      <c r="F187" s="243"/>
      <c r="G187" s="71"/>
      <c r="H187" s="79"/>
    </row>
    <row r="188" spans="1:8" s="204" customFormat="1" x14ac:dyDescent="0.35">
      <c r="A188" s="69"/>
      <c r="B188" s="69"/>
      <c r="C188" s="69"/>
      <c r="D188" s="77"/>
      <c r="E188" s="77"/>
      <c r="F188" s="243"/>
      <c r="G188" s="71"/>
      <c r="H188" s="79"/>
    </row>
    <row r="189" spans="1:8" s="204" customFormat="1" x14ac:dyDescent="0.35">
      <c r="A189" s="69"/>
      <c r="B189" s="69"/>
      <c r="C189" s="69"/>
      <c r="D189" s="77"/>
      <c r="E189" s="77"/>
      <c r="F189" s="243"/>
      <c r="G189" s="71"/>
      <c r="H189" s="79"/>
    </row>
    <row r="190" spans="1:8" s="204" customFormat="1" x14ac:dyDescent="0.35">
      <c r="A190" s="69"/>
      <c r="B190" s="69"/>
      <c r="C190" s="69"/>
      <c r="D190" s="77"/>
      <c r="E190" s="77"/>
      <c r="F190" s="243"/>
      <c r="G190" s="71"/>
      <c r="H190" s="79"/>
    </row>
    <row r="191" spans="1:8" s="204" customFormat="1" x14ac:dyDescent="0.35">
      <c r="A191" s="69"/>
      <c r="B191" s="69"/>
      <c r="C191" s="69"/>
      <c r="D191" s="77"/>
      <c r="E191" s="77"/>
      <c r="F191" s="243"/>
      <c r="G191" s="71"/>
      <c r="H191" s="79"/>
    </row>
    <row r="192" spans="1:8" s="204" customFormat="1" x14ac:dyDescent="0.35">
      <c r="A192" s="69"/>
      <c r="B192" s="69"/>
      <c r="C192" s="69"/>
      <c r="D192" s="77"/>
      <c r="E192" s="77"/>
      <c r="F192" s="243"/>
      <c r="G192" s="71"/>
      <c r="H192" s="79"/>
    </row>
    <row r="193" spans="1:8" s="204" customFormat="1" x14ac:dyDescent="0.35">
      <c r="A193" s="69"/>
      <c r="B193" s="69"/>
      <c r="C193" s="69"/>
      <c r="D193" s="77"/>
      <c r="E193" s="77"/>
      <c r="F193" s="243"/>
      <c r="G193" s="71"/>
      <c r="H193" s="79"/>
    </row>
    <row r="194" spans="1:8" s="204" customFormat="1" x14ac:dyDescent="0.35">
      <c r="A194" s="69"/>
      <c r="B194" s="69"/>
      <c r="C194" s="69"/>
      <c r="D194" s="77"/>
      <c r="E194" s="77"/>
      <c r="F194" s="243"/>
      <c r="G194" s="71"/>
      <c r="H194" s="79"/>
    </row>
    <row r="195" spans="1:8" s="204" customFormat="1" x14ac:dyDescent="0.35">
      <c r="A195" s="69"/>
      <c r="B195" s="69"/>
      <c r="C195" s="69"/>
      <c r="D195" s="77"/>
      <c r="E195" s="77"/>
      <c r="F195" s="243"/>
      <c r="G195" s="71"/>
      <c r="H195" s="79"/>
    </row>
    <row r="196" spans="1:8" s="204" customFormat="1" x14ac:dyDescent="0.35">
      <c r="A196" s="69"/>
      <c r="B196" s="69"/>
      <c r="C196" s="69"/>
      <c r="D196" s="77"/>
      <c r="E196" s="77"/>
      <c r="F196" s="243"/>
      <c r="G196" s="71"/>
      <c r="H196" s="79"/>
    </row>
    <row r="197" spans="1:8" s="204" customFormat="1" x14ac:dyDescent="0.35">
      <c r="A197" s="69"/>
      <c r="B197" s="69"/>
      <c r="C197" s="69"/>
      <c r="D197" s="77"/>
      <c r="E197" s="77"/>
      <c r="F197" s="243"/>
      <c r="G197" s="71"/>
      <c r="H197" s="79"/>
    </row>
    <row r="198" spans="1:8" s="204" customFormat="1" x14ac:dyDescent="0.35">
      <c r="A198" s="69"/>
      <c r="B198" s="69"/>
      <c r="C198" s="69"/>
      <c r="D198" s="77"/>
      <c r="E198" s="77"/>
      <c r="F198" s="243"/>
      <c r="G198" s="71"/>
      <c r="H198" s="79"/>
    </row>
    <row r="199" spans="1:8" s="204" customFormat="1" x14ac:dyDescent="0.35">
      <c r="A199" s="69"/>
      <c r="B199" s="69"/>
      <c r="C199" s="69"/>
      <c r="D199" s="77"/>
      <c r="E199" s="77"/>
      <c r="F199" s="243"/>
      <c r="G199" s="71"/>
      <c r="H199" s="79"/>
    </row>
    <row r="200" spans="1:8" s="204" customFormat="1" x14ac:dyDescent="0.35">
      <c r="A200" s="69"/>
      <c r="B200" s="69"/>
      <c r="C200" s="69"/>
      <c r="D200" s="77"/>
      <c r="E200" s="77"/>
      <c r="F200" s="243"/>
      <c r="G200" s="71"/>
      <c r="H200" s="79"/>
    </row>
    <row r="201" spans="1:8" s="204" customFormat="1" x14ac:dyDescent="0.35">
      <c r="A201" s="69"/>
      <c r="B201" s="69"/>
      <c r="C201" s="69"/>
      <c r="D201" s="77"/>
      <c r="E201" s="77"/>
      <c r="F201" s="243"/>
      <c r="G201" s="71"/>
      <c r="H201" s="79"/>
    </row>
    <row r="202" spans="1:8" s="204" customFormat="1" x14ac:dyDescent="0.35">
      <c r="A202" s="69"/>
      <c r="B202" s="69"/>
      <c r="C202" s="69"/>
      <c r="D202" s="77"/>
      <c r="E202" s="77"/>
      <c r="F202" s="243"/>
      <c r="G202" s="71"/>
      <c r="H202" s="79"/>
    </row>
    <row r="203" spans="1:8" s="204" customFormat="1" x14ac:dyDescent="0.35">
      <c r="A203" s="69"/>
      <c r="B203" s="69"/>
      <c r="C203" s="69"/>
      <c r="D203" s="77"/>
      <c r="E203" s="77"/>
      <c r="F203" s="243"/>
      <c r="G203" s="71"/>
      <c r="H203" s="79"/>
    </row>
    <row r="204" spans="1:8" s="204" customFormat="1" x14ac:dyDescent="0.35">
      <c r="A204" s="69"/>
      <c r="B204" s="69"/>
      <c r="C204" s="69"/>
      <c r="D204" s="77"/>
      <c r="E204" s="77"/>
      <c r="F204" s="243"/>
      <c r="G204" s="71"/>
      <c r="H204" s="79"/>
    </row>
    <row r="205" spans="1:8" s="204" customFormat="1" x14ac:dyDescent="0.35">
      <c r="A205" s="69"/>
      <c r="B205" s="69"/>
      <c r="C205" s="69"/>
      <c r="D205" s="77"/>
      <c r="E205" s="77"/>
      <c r="F205" s="243"/>
      <c r="G205" s="71"/>
      <c r="H205" s="79"/>
    </row>
    <row r="206" spans="1:8" s="204" customFormat="1" x14ac:dyDescent="0.35">
      <c r="A206" s="69"/>
      <c r="B206" s="69"/>
      <c r="C206" s="69"/>
      <c r="D206" s="77"/>
      <c r="E206" s="77"/>
      <c r="F206" s="243"/>
      <c r="G206" s="71"/>
      <c r="H206" s="79"/>
    </row>
    <row r="207" spans="1:8" s="204" customFormat="1" x14ac:dyDescent="0.35">
      <c r="A207" s="69"/>
      <c r="B207" s="69"/>
      <c r="C207" s="69"/>
      <c r="D207" s="77"/>
      <c r="E207" s="77"/>
      <c r="F207" s="243"/>
      <c r="G207" s="71"/>
      <c r="H207" s="79"/>
    </row>
    <row r="208" spans="1:8" s="204" customFormat="1" x14ac:dyDescent="0.35">
      <c r="A208" s="69"/>
      <c r="B208" s="69"/>
      <c r="C208" s="69"/>
      <c r="D208" s="77"/>
      <c r="E208" s="77"/>
      <c r="F208" s="243"/>
      <c r="G208" s="71"/>
      <c r="H208" s="79"/>
    </row>
    <row r="209" spans="1:8" s="204" customFormat="1" x14ac:dyDescent="0.35">
      <c r="A209" s="69"/>
      <c r="B209" s="69"/>
      <c r="C209" s="69"/>
      <c r="D209" s="77"/>
      <c r="E209" s="77"/>
      <c r="F209" s="243"/>
      <c r="G209" s="71"/>
      <c r="H209" s="79"/>
    </row>
    <row r="210" spans="1:8" s="204" customFormat="1" x14ac:dyDescent="0.35">
      <c r="A210" s="69"/>
      <c r="B210" s="69"/>
      <c r="C210" s="69"/>
      <c r="D210" s="77"/>
      <c r="E210" s="77"/>
      <c r="F210" s="243"/>
      <c r="G210" s="71"/>
      <c r="H210" s="79"/>
    </row>
    <row r="211" spans="1:8" s="204" customFormat="1" x14ac:dyDescent="0.35">
      <c r="A211" s="69"/>
      <c r="B211" s="69"/>
      <c r="C211" s="69"/>
      <c r="D211" s="77"/>
      <c r="E211" s="77"/>
      <c r="F211" s="243"/>
      <c r="G211" s="71"/>
      <c r="H211" s="79"/>
    </row>
    <row r="212" spans="1:8" s="204" customFormat="1" x14ac:dyDescent="0.35">
      <c r="A212" s="69"/>
      <c r="B212" s="69"/>
      <c r="C212" s="69"/>
      <c r="D212" s="77"/>
      <c r="E212" s="77"/>
      <c r="F212" s="243"/>
      <c r="G212" s="71"/>
      <c r="H212" s="79"/>
    </row>
    <row r="213" spans="1:8" s="204" customFormat="1" x14ac:dyDescent="0.35">
      <c r="A213" s="69"/>
      <c r="B213" s="69"/>
      <c r="C213" s="69"/>
      <c r="D213" s="77"/>
      <c r="E213" s="77"/>
      <c r="F213" s="243"/>
      <c r="G213" s="71"/>
      <c r="H213" s="79"/>
    </row>
    <row r="214" spans="1:8" s="204" customFormat="1" x14ac:dyDescent="0.35">
      <c r="A214" s="69"/>
      <c r="B214" s="69"/>
      <c r="C214" s="69"/>
      <c r="D214" s="77"/>
      <c r="E214" s="77"/>
      <c r="F214" s="243"/>
      <c r="G214" s="71"/>
      <c r="H214" s="79"/>
    </row>
    <row r="215" spans="1:8" s="204" customFormat="1" x14ac:dyDescent="0.35">
      <c r="A215" s="69"/>
      <c r="B215" s="69"/>
      <c r="C215" s="69"/>
      <c r="D215" s="77"/>
      <c r="E215" s="77"/>
      <c r="F215" s="243"/>
      <c r="G215" s="71"/>
      <c r="H215" s="79"/>
    </row>
    <row r="216" spans="1:8" s="204" customFormat="1" x14ac:dyDescent="0.35">
      <c r="A216" s="69"/>
      <c r="B216" s="69"/>
      <c r="C216" s="69"/>
      <c r="D216" s="77"/>
      <c r="E216" s="77"/>
      <c r="F216" s="243"/>
      <c r="G216" s="71"/>
      <c r="H216" s="79"/>
    </row>
    <row r="217" spans="1:8" s="204" customFormat="1" x14ac:dyDescent="0.35">
      <c r="A217" s="69"/>
      <c r="B217" s="69"/>
      <c r="C217" s="69"/>
      <c r="D217" s="77"/>
      <c r="E217" s="77"/>
      <c r="F217" s="243"/>
      <c r="G217" s="71"/>
      <c r="H217" s="79"/>
    </row>
    <row r="218" spans="1:8" s="204" customFormat="1" x14ac:dyDescent="0.35">
      <c r="A218" s="69"/>
      <c r="B218" s="69"/>
      <c r="C218" s="69"/>
      <c r="D218" s="77"/>
      <c r="E218" s="77"/>
      <c r="F218" s="243"/>
      <c r="G218" s="71"/>
      <c r="H218" s="79"/>
    </row>
    <row r="219" spans="1:8" s="204" customFormat="1" x14ac:dyDescent="0.35">
      <c r="A219" s="69"/>
      <c r="B219" s="69"/>
      <c r="C219" s="69"/>
      <c r="D219" s="77"/>
      <c r="E219" s="77"/>
      <c r="F219" s="243"/>
      <c r="G219" s="71"/>
      <c r="H219" s="79"/>
    </row>
    <row r="220" spans="1:8" s="204" customFormat="1" x14ac:dyDescent="0.35">
      <c r="A220" s="69"/>
      <c r="B220" s="69"/>
      <c r="C220" s="69"/>
      <c r="D220" s="77"/>
      <c r="E220" s="77"/>
      <c r="F220" s="243"/>
      <c r="G220" s="71"/>
      <c r="H220" s="79"/>
    </row>
    <row r="221" spans="1:8" s="204" customFormat="1" x14ac:dyDescent="0.35">
      <c r="A221" s="69"/>
      <c r="B221" s="69"/>
      <c r="C221" s="69"/>
      <c r="D221" s="77"/>
      <c r="E221" s="77"/>
      <c r="F221" s="243"/>
      <c r="G221" s="71"/>
      <c r="H221" s="79"/>
    </row>
    <row r="222" spans="1:8" s="204" customFormat="1" x14ac:dyDescent="0.35">
      <c r="A222" s="69"/>
      <c r="B222" s="69"/>
      <c r="C222" s="69"/>
      <c r="D222" s="77"/>
      <c r="E222" s="77"/>
      <c r="F222" s="243"/>
      <c r="G222" s="71"/>
      <c r="H222" s="79"/>
    </row>
    <row r="223" spans="1:8" s="204" customFormat="1" x14ac:dyDescent="0.35">
      <c r="A223" s="69"/>
      <c r="B223" s="69"/>
      <c r="C223" s="69"/>
      <c r="D223" s="77"/>
      <c r="E223" s="77"/>
      <c r="F223" s="243"/>
      <c r="G223" s="71"/>
      <c r="H223" s="79"/>
    </row>
    <row r="224" spans="1:8" s="204" customFormat="1" x14ac:dyDescent="0.35">
      <c r="A224" s="69"/>
      <c r="B224" s="69"/>
      <c r="C224" s="69"/>
      <c r="D224" s="77"/>
      <c r="E224" s="77"/>
      <c r="F224" s="243"/>
      <c r="G224" s="71"/>
      <c r="H224" s="79"/>
    </row>
    <row r="225" spans="1:8" s="204" customFormat="1" x14ac:dyDescent="0.35">
      <c r="A225" s="69"/>
      <c r="B225" s="69"/>
      <c r="C225" s="69"/>
      <c r="D225" s="77"/>
      <c r="E225" s="77"/>
      <c r="F225" s="243"/>
      <c r="G225" s="71"/>
      <c r="H225" s="79"/>
    </row>
    <row r="226" spans="1:8" s="204" customFormat="1" x14ac:dyDescent="0.35">
      <c r="A226" s="69"/>
      <c r="B226" s="69"/>
      <c r="C226" s="69"/>
      <c r="D226" s="77"/>
      <c r="E226" s="77"/>
      <c r="F226" s="243"/>
      <c r="G226" s="71"/>
      <c r="H226" s="79"/>
    </row>
    <row r="227" spans="1:8" s="204" customFormat="1" x14ac:dyDescent="0.35">
      <c r="A227" s="69"/>
      <c r="B227" s="69"/>
      <c r="C227" s="69"/>
      <c r="D227" s="77"/>
      <c r="E227" s="77"/>
      <c r="F227" s="243"/>
      <c r="G227" s="71"/>
      <c r="H227" s="79"/>
    </row>
    <row r="228" spans="1:8" s="204" customFormat="1" x14ac:dyDescent="0.35">
      <c r="A228" s="69"/>
      <c r="B228" s="69"/>
      <c r="C228" s="69"/>
      <c r="D228" s="77"/>
      <c r="E228" s="77"/>
      <c r="F228" s="243"/>
      <c r="G228" s="71"/>
      <c r="H228" s="79"/>
    </row>
    <row r="229" spans="1:8" s="204" customFormat="1" x14ac:dyDescent="0.35">
      <c r="A229" s="69"/>
      <c r="B229" s="69"/>
      <c r="C229" s="69"/>
      <c r="D229" s="77"/>
      <c r="E229" s="77"/>
      <c r="F229" s="243"/>
      <c r="G229" s="71"/>
      <c r="H229" s="79"/>
    </row>
    <row r="230" spans="1:8" s="204" customFormat="1" x14ac:dyDescent="0.35">
      <c r="A230" s="69"/>
      <c r="B230" s="69"/>
      <c r="C230" s="69"/>
      <c r="D230" s="77"/>
      <c r="E230" s="77"/>
      <c r="F230" s="243"/>
      <c r="G230" s="71"/>
      <c r="H230" s="79"/>
    </row>
    <row r="231" spans="1:8" s="204" customFormat="1" x14ac:dyDescent="0.35">
      <c r="A231" s="69"/>
      <c r="B231" s="69"/>
      <c r="C231" s="69"/>
      <c r="D231" s="77"/>
      <c r="E231" s="77"/>
      <c r="F231" s="243"/>
      <c r="G231" s="71"/>
      <c r="H231" s="79"/>
    </row>
    <row r="232" spans="1:8" s="204" customFormat="1" x14ac:dyDescent="0.35">
      <c r="A232" s="69"/>
      <c r="B232" s="69"/>
      <c r="C232" s="69"/>
      <c r="D232" s="77"/>
      <c r="E232" s="77"/>
      <c r="F232" s="243"/>
      <c r="G232" s="71"/>
      <c r="H232" s="79"/>
    </row>
    <row r="233" spans="1:8" s="204" customFormat="1" x14ac:dyDescent="0.35">
      <c r="A233" s="69"/>
      <c r="B233" s="69"/>
      <c r="C233" s="69"/>
      <c r="D233" s="77"/>
      <c r="E233" s="77"/>
      <c r="F233" s="243"/>
      <c r="G233" s="71"/>
      <c r="H233" s="79"/>
    </row>
    <row r="234" spans="1:8" s="204" customFormat="1" x14ac:dyDescent="0.35">
      <c r="A234" s="69"/>
      <c r="B234" s="69"/>
      <c r="C234" s="69"/>
      <c r="D234" s="77"/>
      <c r="E234" s="77"/>
      <c r="F234" s="243"/>
      <c r="G234" s="71"/>
      <c r="H234" s="79"/>
    </row>
    <row r="235" spans="1:8" s="204" customFormat="1" x14ac:dyDescent="0.35">
      <c r="A235" s="69"/>
      <c r="B235" s="69"/>
      <c r="C235" s="69"/>
      <c r="D235" s="77"/>
      <c r="E235" s="77"/>
      <c r="F235" s="243"/>
      <c r="G235" s="71"/>
      <c r="H235" s="79"/>
    </row>
    <row r="236" spans="1:8" s="204" customFormat="1" x14ac:dyDescent="0.35">
      <c r="A236" s="69"/>
      <c r="B236" s="69"/>
      <c r="C236" s="69"/>
      <c r="D236" s="77"/>
      <c r="E236" s="77"/>
      <c r="F236" s="243"/>
      <c r="G236" s="71"/>
      <c r="H236" s="79"/>
    </row>
    <row r="237" spans="1:8" s="204" customFormat="1" x14ac:dyDescent="0.35">
      <c r="A237" s="69"/>
      <c r="B237" s="69"/>
      <c r="C237" s="69"/>
      <c r="D237" s="77"/>
      <c r="E237" s="77"/>
      <c r="F237" s="243"/>
      <c r="G237" s="71"/>
      <c r="H237" s="79"/>
    </row>
    <row r="238" spans="1:8" s="204" customFormat="1" x14ac:dyDescent="0.35">
      <c r="A238" s="69"/>
      <c r="B238" s="69"/>
      <c r="C238" s="69"/>
      <c r="D238" s="77"/>
      <c r="E238" s="77"/>
      <c r="F238" s="243"/>
      <c r="G238" s="71"/>
      <c r="H238" s="79"/>
    </row>
    <row r="239" spans="1:8" s="204" customFormat="1" x14ac:dyDescent="0.35">
      <c r="A239" s="69"/>
      <c r="B239" s="69"/>
      <c r="C239" s="69"/>
      <c r="D239" s="77"/>
      <c r="E239" s="77"/>
      <c r="F239" s="243"/>
      <c r="G239" s="71"/>
      <c r="H239" s="79"/>
    </row>
    <row r="240" spans="1:8" s="204" customFormat="1" x14ac:dyDescent="0.35">
      <c r="A240" s="69"/>
      <c r="B240" s="69"/>
      <c r="C240" s="69"/>
      <c r="D240" s="77"/>
      <c r="E240" s="77"/>
      <c r="F240" s="243"/>
      <c r="G240" s="71"/>
      <c r="H240" s="79"/>
    </row>
    <row r="241" spans="1:8" s="204" customFormat="1" x14ac:dyDescent="0.35">
      <c r="A241" s="69"/>
      <c r="B241" s="69"/>
      <c r="C241" s="69"/>
      <c r="D241" s="77"/>
      <c r="E241" s="77"/>
      <c r="F241" s="243"/>
      <c r="G241" s="71"/>
      <c r="H241" s="79"/>
    </row>
    <row r="242" spans="1:8" s="204" customFormat="1" x14ac:dyDescent="0.35">
      <c r="A242" s="69"/>
      <c r="B242" s="69"/>
      <c r="C242" s="69"/>
      <c r="D242" s="77"/>
      <c r="E242" s="77"/>
      <c r="F242" s="243"/>
      <c r="G242" s="71"/>
      <c r="H242" s="79"/>
    </row>
    <row r="243" spans="1:8" s="204" customFormat="1" x14ac:dyDescent="0.35">
      <c r="A243" s="69"/>
      <c r="B243" s="69"/>
      <c r="C243" s="69"/>
      <c r="D243" s="77"/>
      <c r="E243" s="77"/>
      <c r="F243" s="243"/>
      <c r="G243" s="71"/>
      <c r="H243" s="79"/>
    </row>
    <row r="244" spans="1:8" s="204" customFormat="1" x14ac:dyDescent="0.35">
      <c r="A244" s="69"/>
      <c r="B244" s="69"/>
      <c r="C244" s="69"/>
      <c r="D244" s="77"/>
      <c r="E244" s="77"/>
      <c r="F244" s="243"/>
      <c r="G244" s="71"/>
      <c r="H244" s="79"/>
    </row>
    <row r="245" spans="1:8" s="204" customFormat="1" x14ac:dyDescent="0.35">
      <c r="A245" s="69"/>
      <c r="B245" s="69"/>
      <c r="C245" s="69"/>
      <c r="D245" s="77"/>
      <c r="E245" s="77"/>
      <c r="F245" s="243"/>
      <c r="G245" s="71"/>
      <c r="H245" s="79"/>
    </row>
    <row r="246" spans="1:8" s="204" customFormat="1" x14ac:dyDescent="0.35">
      <c r="A246" s="69"/>
      <c r="B246" s="69"/>
      <c r="C246" s="69"/>
      <c r="D246" s="77"/>
      <c r="E246" s="77"/>
      <c r="F246" s="243"/>
      <c r="G246" s="71"/>
      <c r="H246" s="79"/>
    </row>
    <row r="247" spans="1:8" s="204" customFormat="1" x14ac:dyDescent="0.35">
      <c r="A247" s="69"/>
      <c r="B247" s="69"/>
      <c r="C247" s="69"/>
      <c r="D247" s="77"/>
      <c r="E247" s="77"/>
      <c r="F247" s="243"/>
      <c r="G247" s="71"/>
      <c r="H247" s="79"/>
    </row>
    <row r="248" spans="1:8" s="204" customFormat="1" x14ac:dyDescent="0.35">
      <c r="A248" s="69"/>
      <c r="B248" s="69"/>
      <c r="C248" s="69"/>
      <c r="D248" s="77"/>
      <c r="E248" s="77"/>
      <c r="F248" s="243"/>
      <c r="G248" s="71"/>
      <c r="H248" s="79"/>
    </row>
    <row r="249" spans="1:8" s="204" customFormat="1" x14ac:dyDescent="0.35">
      <c r="A249" s="69"/>
      <c r="B249" s="69"/>
      <c r="C249" s="69"/>
      <c r="D249" s="77"/>
      <c r="E249" s="77"/>
      <c r="F249" s="243"/>
      <c r="G249" s="71"/>
      <c r="H249" s="79"/>
    </row>
    <row r="250" spans="1:8" s="204" customFormat="1" x14ac:dyDescent="0.35">
      <c r="A250" s="69"/>
      <c r="B250" s="69"/>
      <c r="C250" s="69"/>
      <c r="D250" s="77"/>
      <c r="E250" s="77"/>
      <c r="F250" s="243"/>
      <c r="G250" s="71"/>
      <c r="H250" s="79"/>
    </row>
    <row r="251" spans="1:8" s="204" customFormat="1" x14ac:dyDescent="0.35">
      <c r="A251" s="69"/>
      <c r="B251" s="69"/>
      <c r="C251" s="69"/>
      <c r="D251" s="77"/>
      <c r="E251" s="77"/>
      <c r="F251" s="243"/>
      <c r="G251" s="71"/>
      <c r="H251" s="79"/>
    </row>
    <row r="252" spans="1:8" s="204" customFormat="1" x14ac:dyDescent="0.35">
      <c r="A252" s="69"/>
      <c r="B252" s="69"/>
      <c r="C252" s="69"/>
      <c r="D252" s="77"/>
      <c r="E252" s="77"/>
      <c r="F252" s="243"/>
      <c r="G252" s="71"/>
      <c r="H252" s="79"/>
    </row>
    <row r="253" spans="1:8" s="204" customFormat="1" x14ac:dyDescent="0.35">
      <c r="A253" s="69"/>
      <c r="B253" s="69"/>
      <c r="C253" s="69"/>
      <c r="D253" s="77"/>
      <c r="E253" s="77"/>
      <c r="F253" s="243"/>
      <c r="G253" s="71"/>
      <c r="H253" s="79"/>
    </row>
    <row r="254" spans="1:8" s="204" customFormat="1" x14ac:dyDescent="0.35">
      <c r="A254" s="69"/>
      <c r="B254" s="69"/>
      <c r="C254" s="69"/>
      <c r="D254" s="77"/>
      <c r="E254" s="77"/>
      <c r="F254" s="243"/>
      <c r="G254" s="71"/>
      <c r="H254" s="79"/>
    </row>
    <row r="255" spans="1:8" s="204" customFormat="1" x14ac:dyDescent="0.35">
      <c r="A255" s="69"/>
      <c r="B255" s="69"/>
      <c r="C255" s="69"/>
      <c r="D255" s="77"/>
      <c r="E255" s="77"/>
      <c r="F255" s="243"/>
      <c r="G255" s="71"/>
      <c r="H255" s="79"/>
    </row>
    <row r="256" spans="1:8" s="204" customFormat="1" x14ac:dyDescent="0.35">
      <c r="A256" s="69"/>
      <c r="B256" s="69"/>
      <c r="C256" s="69"/>
      <c r="D256" s="77"/>
      <c r="E256" s="77"/>
      <c r="F256" s="243"/>
      <c r="G256" s="71"/>
      <c r="H256" s="79"/>
    </row>
    <row r="257" spans="1:8" s="204" customFormat="1" x14ac:dyDescent="0.35">
      <c r="A257" s="69"/>
      <c r="B257" s="69"/>
      <c r="C257" s="69"/>
      <c r="D257" s="77"/>
      <c r="E257" s="77"/>
      <c r="F257" s="243"/>
      <c r="G257" s="71"/>
      <c r="H257" s="79"/>
    </row>
    <row r="258" spans="1:8" s="204" customFormat="1" x14ac:dyDescent="0.35">
      <c r="A258" s="69"/>
      <c r="B258" s="69"/>
      <c r="C258" s="69"/>
      <c r="D258" s="77"/>
      <c r="E258" s="77"/>
      <c r="F258" s="243"/>
      <c r="G258" s="71"/>
      <c r="H258" s="79"/>
    </row>
    <row r="259" spans="1:8" s="204" customFormat="1" x14ac:dyDescent="0.35">
      <c r="A259" s="69"/>
      <c r="B259" s="69"/>
      <c r="C259" s="69"/>
      <c r="D259" s="77"/>
      <c r="E259" s="77"/>
      <c r="F259" s="243"/>
      <c r="G259" s="71"/>
      <c r="H259" s="79"/>
    </row>
    <row r="260" spans="1:8" s="204" customFormat="1" x14ac:dyDescent="0.35">
      <c r="A260" s="69"/>
      <c r="B260" s="69"/>
      <c r="C260" s="69"/>
      <c r="D260" s="77"/>
      <c r="E260" s="77"/>
      <c r="F260" s="243"/>
      <c r="G260" s="71"/>
      <c r="H260" s="79"/>
    </row>
    <row r="261" spans="1:8" s="204" customFormat="1" x14ac:dyDescent="0.35">
      <c r="A261" s="69"/>
      <c r="B261" s="69"/>
      <c r="C261" s="69"/>
      <c r="D261" s="77"/>
      <c r="E261" s="77"/>
      <c r="F261" s="243"/>
      <c r="G261" s="71"/>
      <c r="H261" s="79"/>
    </row>
    <row r="262" spans="1:8" s="204" customFormat="1" x14ac:dyDescent="0.35">
      <c r="A262" s="69"/>
      <c r="B262" s="69"/>
      <c r="C262" s="69"/>
      <c r="D262" s="77"/>
      <c r="E262" s="77"/>
      <c r="F262" s="243"/>
      <c r="G262" s="71"/>
      <c r="H262" s="79"/>
    </row>
    <row r="263" spans="1:8" s="204" customFormat="1" x14ac:dyDescent="0.35">
      <c r="A263" s="69"/>
      <c r="B263" s="69"/>
      <c r="C263" s="69"/>
      <c r="D263" s="77"/>
      <c r="E263" s="77"/>
      <c r="F263" s="243"/>
      <c r="G263" s="71"/>
      <c r="H263" s="79"/>
    </row>
    <row r="264" spans="1:8" s="204" customFormat="1" x14ac:dyDescent="0.35">
      <c r="A264" s="69"/>
      <c r="B264" s="69"/>
      <c r="C264" s="69"/>
      <c r="D264" s="77"/>
      <c r="E264" s="77"/>
      <c r="F264" s="243"/>
      <c r="G264" s="71"/>
      <c r="H264" s="79"/>
    </row>
    <row r="265" spans="1:8" s="204" customFormat="1" x14ac:dyDescent="0.35">
      <c r="A265" s="69"/>
      <c r="B265" s="69"/>
      <c r="C265" s="69"/>
      <c r="D265" s="77"/>
      <c r="E265" s="77"/>
      <c r="F265" s="243"/>
      <c r="G265" s="71"/>
      <c r="H265" s="79"/>
    </row>
    <row r="266" spans="1:8" s="204" customFormat="1" x14ac:dyDescent="0.35">
      <c r="A266" s="69"/>
      <c r="B266" s="69"/>
      <c r="C266" s="69"/>
      <c r="D266" s="77"/>
      <c r="E266" s="77"/>
      <c r="F266" s="243"/>
      <c r="G266" s="71"/>
      <c r="H266" s="79"/>
    </row>
    <row r="267" spans="1:8" s="204" customFormat="1" x14ac:dyDescent="0.35">
      <c r="A267" s="69"/>
      <c r="B267" s="69"/>
      <c r="C267" s="69"/>
      <c r="D267" s="77"/>
      <c r="E267" s="77"/>
      <c r="F267" s="243"/>
      <c r="G267" s="71"/>
      <c r="H267" s="79"/>
    </row>
    <row r="268" spans="1:8" s="204" customFormat="1" x14ac:dyDescent="0.35">
      <c r="A268" s="69"/>
      <c r="B268" s="69"/>
      <c r="C268" s="69"/>
      <c r="D268" s="77"/>
      <c r="E268" s="77"/>
      <c r="F268" s="243"/>
      <c r="G268" s="71"/>
      <c r="H268" s="79"/>
    </row>
    <row r="269" spans="1:8" s="204" customFormat="1" x14ac:dyDescent="0.35">
      <c r="A269" s="69"/>
      <c r="B269" s="69"/>
      <c r="C269" s="69"/>
      <c r="D269" s="77"/>
      <c r="E269" s="77"/>
      <c r="F269" s="243"/>
      <c r="G269" s="71"/>
      <c r="H269" s="79"/>
    </row>
    <row r="270" spans="1:8" s="204" customFormat="1" x14ac:dyDescent="0.35">
      <c r="A270" s="69"/>
      <c r="B270" s="69"/>
      <c r="C270" s="69"/>
      <c r="D270" s="77"/>
      <c r="E270" s="77"/>
      <c r="F270" s="243"/>
      <c r="G270" s="71"/>
      <c r="H270" s="79"/>
    </row>
    <row r="271" spans="1:8" s="204" customFormat="1" x14ac:dyDescent="0.35">
      <c r="A271" s="69"/>
      <c r="B271" s="69"/>
      <c r="C271" s="69"/>
      <c r="D271" s="77"/>
      <c r="E271" s="77"/>
      <c r="F271" s="243"/>
      <c r="G271" s="71"/>
      <c r="H271" s="79"/>
    </row>
    <row r="272" spans="1:8" s="204" customFormat="1" x14ac:dyDescent="0.35">
      <c r="A272" s="69"/>
      <c r="B272" s="69"/>
      <c r="C272" s="69"/>
      <c r="D272" s="77"/>
      <c r="E272" s="77"/>
      <c r="F272" s="243"/>
      <c r="G272" s="71"/>
      <c r="H272" s="79"/>
    </row>
    <row r="273" spans="1:8" s="204" customFormat="1" x14ac:dyDescent="0.35">
      <c r="A273" s="69"/>
      <c r="B273" s="69"/>
      <c r="C273" s="69"/>
      <c r="D273" s="77"/>
      <c r="E273" s="77"/>
      <c r="F273" s="243"/>
      <c r="G273" s="71"/>
      <c r="H273" s="79"/>
    </row>
    <row r="274" spans="1:8" s="204" customFormat="1" x14ac:dyDescent="0.35">
      <c r="A274" s="69"/>
      <c r="B274" s="69"/>
      <c r="C274" s="69"/>
      <c r="D274" s="77"/>
      <c r="E274" s="77"/>
      <c r="F274" s="243"/>
      <c r="G274" s="71"/>
      <c r="H274" s="79"/>
    </row>
    <row r="275" spans="1:8" s="204" customFormat="1" x14ac:dyDescent="0.35">
      <c r="A275" s="69"/>
      <c r="B275" s="69"/>
      <c r="C275" s="69"/>
      <c r="D275" s="77"/>
      <c r="E275" s="77"/>
      <c r="F275" s="243"/>
      <c r="G275" s="71"/>
      <c r="H275" s="79"/>
    </row>
    <row r="276" spans="1:8" s="204" customFormat="1" x14ac:dyDescent="0.35">
      <c r="A276" s="69"/>
      <c r="B276" s="69"/>
      <c r="C276" s="69"/>
      <c r="D276" s="77"/>
      <c r="E276" s="77"/>
      <c r="F276" s="243"/>
      <c r="G276" s="71"/>
      <c r="H276" s="79"/>
    </row>
    <row r="277" spans="1:8" s="204" customFormat="1" x14ac:dyDescent="0.35">
      <c r="A277" s="69"/>
      <c r="B277" s="69"/>
      <c r="C277" s="69"/>
      <c r="D277" s="77"/>
      <c r="E277" s="77"/>
      <c r="F277" s="243"/>
      <c r="G277" s="71"/>
      <c r="H277" s="79"/>
    </row>
    <row r="278" spans="1:8" s="204" customFormat="1" x14ac:dyDescent="0.35">
      <c r="A278" s="69"/>
      <c r="B278" s="69"/>
      <c r="C278" s="69"/>
      <c r="D278" s="77"/>
      <c r="E278" s="77"/>
      <c r="F278" s="243"/>
      <c r="G278" s="71"/>
      <c r="H278" s="79"/>
    </row>
    <row r="279" spans="1:8" s="204" customFormat="1" x14ac:dyDescent="0.35">
      <c r="A279" s="69"/>
      <c r="B279" s="69"/>
      <c r="C279" s="69"/>
      <c r="D279" s="77"/>
      <c r="E279" s="77"/>
      <c r="F279" s="243"/>
      <c r="G279" s="71"/>
      <c r="H279" s="79"/>
    </row>
    <row r="280" spans="1:8" s="204" customFormat="1" x14ac:dyDescent="0.35">
      <c r="A280" s="69"/>
      <c r="B280" s="69"/>
      <c r="C280" s="69"/>
      <c r="D280" s="77"/>
      <c r="E280" s="77"/>
      <c r="F280" s="243"/>
      <c r="G280" s="71"/>
      <c r="H280" s="79"/>
    </row>
    <row r="281" spans="1:8" s="204" customFormat="1" x14ac:dyDescent="0.35">
      <c r="A281" s="69"/>
      <c r="B281" s="69"/>
      <c r="C281" s="69"/>
      <c r="D281" s="77"/>
      <c r="E281" s="77"/>
      <c r="F281" s="243"/>
      <c r="G281" s="71"/>
      <c r="H281" s="79"/>
    </row>
    <row r="282" spans="1:8" s="204" customFormat="1" x14ac:dyDescent="0.35">
      <c r="A282" s="69"/>
      <c r="B282" s="69"/>
      <c r="C282" s="69"/>
      <c r="D282" s="77"/>
      <c r="E282" s="77"/>
      <c r="F282" s="243"/>
      <c r="G282" s="71"/>
      <c r="H282" s="79"/>
    </row>
    <row r="283" spans="1:8" s="204" customFormat="1" x14ac:dyDescent="0.35">
      <c r="A283" s="69"/>
      <c r="B283" s="69"/>
      <c r="C283" s="69"/>
      <c r="D283" s="77"/>
      <c r="E283" s="77"/>
      <c r="F283" s="243"/>
      <c r="G283" s="71"/>
      <c r="H283" s="79"/>
    </row>
    <row r="284" spans="1:8" s="204" customFormat="1" x14ac:dyDescent="0.35">
      <c r="A284" s="69"/>
      <c r="B284" s="69"/>
      <c r="C284" s="69"/>
      <c r="D284" s="77"/>
      <c r="E284" s="77"/>
      <c r="F284" s="243"/>
      <c r="G284" s="71"/>
      <c r="H284" s="79"/>
    </row>
    <row r="285" spans="1:8" s="204" customFormat="1" x14ac:dyDescent="0.35">
      <c r="A285" s="69"/>
      <c r="B285" s="69"/>
      <c r="C285" s="69"/>
      <c r="D285" s="77"/>
      <c r="E285" s="77"/>
      <c r="F285" s="243"/>
      <c r="G285" s="71"/>
      <c r="H285" s="79"/>
    </row>
    <row r="286" spans="1:8" s="204" customFormat="1" x14ac:dyDescent="0.35">
      <c r="A286" s="69"/>
      <c r="B286" s="69"/>
      <c r="C286" s="69"/>
      <c r="D286" s="77"/>
      <c r="E286" s="77"/>
      <c r="F286" s="243"/>
      <c r="G286" s="71"/>
      <c r="H286" s="79"/>
    </row>
    <row r="287" spans="1:8" s="204" customFormat="1" x14ac:dyDescent="0.35">
      <c r="A287" s="69"/>
      <c r="B287" s="69"/>
      <c r="C287" s="69"/>
      <c r="D287" s="77"/>
      <c r="E287" s="77"/>
      <c r="F287" s="243"/>
      <c r="G287" s="71"/>
      <c r="H287" s="79"/>
    </row>
    <row r="288" spans="1:8" s="204" customFormat="1" x14ac:dyDescent="0.35">
      <c r="A288" s="69"/>
      <c r="B288" s="69"/>
      <c r="C288" s="69"/>
      <c r="D288" s="77"/>
      <c r="E288" s="77"/>
      <c r="F288" s="243"/>
      <c r="G288" s="71"/>
      <c r="H288" s="79"/>
    </row>
    <row r="289" spans="1:8" s="204" customFormat="1" x14ac:dyDescent="0.35">
      <c r="A289" s="69"/>
      <c r="B289" s="69"/>
      <c r="C289" s="69"/>
      <c r="D289" s="77"/>
      <c r="E289" s="77"/>
      <c r="F289" s="243"/>
      <c r="G289" s="71"/>
      <c r="H289" s="79"/>
    </row>
    <row r="290" spans="1:8" s="204" customFormat="1" x14ac:dyDescent="0.35">
      <c r="A290" s="69"/>
      <c r="B290" s="69"/>
      <c r="C290" s="69"/>
      <c r="D290" s="77"/>
      <c r="E290" s="77"/>
      <c r="F290" s="243"/>
      <c r="G290" s="71"/>
      <c r="H290" s="79"/>
    </row>
    <row r="291" spans="1:8" s="204" customFormat="1" x14ac:dyDescent="0.35">
      <c r="A291" s="69"/>
      <c r="B291" s="69"/>
      <c r="C291" s="69"/>
      <c r="D291" s="77"/>
      <c r="E291" s="77"/>
      <c r="F291" s="243"/>
      <c r="G291" s="71"/>
      <c r="H291" s="79"/>
    </row>
    <row r="292" spans="1:8" s="204" customFormat="1" x14ac:dyDescent="0.35">
      <c r="A292" s="69"/>
      <c r="B292" s="69"/>
      <c r="C292" s="69"/>
      <c r="D292" s="77"/>
      <c r="E292" s="77"/>
      <c r="F292" s="243"/>
      <c r="G292" s="71"/>
      <c r="H292" s="79"/>
    </row>
    <row r="293" spans="1:8" s="204" customFormat="1" x14ac:dyDescent="0.35">
      <c r="A293" s="69"/>
      <c r="B293" s="69"/>
      <c r="C293" s="69"/>
      <c r="D293" s="77"/>
      <c r="E293" s="77"/>
      <c r="F293" s="243"/>
      <c r="G293" s="71"/>
      <c r="H293" s="79"/>
    </row>
    <row r="294" spans="1:8" s="204" customFormat="1" x14ac:dyDescent="0.35">
      <c r="A294" s="69"/>
      <c r="B294" s="69"/>
      <c r="C294" s="69"/>
      <c r="D294" s="77"/>
      <c r="E294" s="77"/>
      <c r="F294" s="243"/>
      <c r="G294" s="71"/>
      <c r="H294" s="79"/>
    </row>
    <row r="295" spans="1:8" s="204" customFormat="1" x14ac:dyDescent="0.35">
      <c r="A295" s="69"/>
      <c r="B295" s="69"/>
      <c r="C295" s="69"/>
      <c r="D295" s="77"/>
      <c r="E295" s="77"/>
      <c r="F295" s="243"/>
      <c r="G295" s="71"/>
      <c r="H295" s="79"/>
    </row>
    <row r="296" spans="1:8" s="204" customFormat="1" x14ac:dyDescent="0.35">
      <c r="A296" s="69"/>
      <c r="B296" s="69"/>
      <c r="C296" s="69"/>
      <c r="D296" s="77"/>
      <c r="E296" s="77"/>
      <c r="F296" s="243"/>
      <c r="G296" s="71"/>
      <c r="H296" s="79"/>
    </row>
    <row r="297" spans="1:8" s="204" customFormat="1" x14ac:dyDescent="0.35">
      <c r="A297" s="69"/>
      <c r="B297" s="69"/>
      <c r="C297" s="69"/>
      <c r="D297" s="77"/>
      <c r="E297" s="77"/>
      <c r="F297" s="243"/>
      <c r="G297" s="71"/>
      <c r="H297" s="79"/>
    </row>
    <row r="298" spans="1:8" s="204" customFormat="1" x14ac:dyDescent="0.35">
      <c r="A298" s="69"/>
      <c r="B298" s="69"/>
      <c r="C298" s="69"/>
      <c r="D298" s="77"/>
      <c r="E298" s="77"/>
      <c r="F298" s="243"/>
      <c r="G298" s="71"/>
      <c r="H298" s="79"/>
    </row>
    <row r="299" spans="1:8" s="204" customFormat="1" x14ac:dyDescent="0.35">
      <c r="A299" s="69"/>
      <c r="B299" s="69"/>
      <c r="C299" s="69"/>
      <c r="D299" s="77"/>
      <c r="E299" s="77"/>
      <c r="F299" s="243"/>
      <c r="G299" s="71"/>
      <c r="H299" s="79"/>
    </row>
    <row r="300" spans="1:8" s="204" customFormat="1" x14ac:dyDescent="0.35">
      <c r="A300" s="69"/>
      <c r="B300" s="69"/>
      <c r="C300" s="69"/>
      <c r="D300" s="77"/>
      <c r="E300" s="77"/>
      <c r="F300" s="243"/>
      <c r="G300" s="71"/>
      <c r="H300" s="79"/>
    </row>
    <row r="301" spans="1:8" s="204" customFormat="1" x14ac:dyDescent="0.35">
      <c r="A301" s="69"/>
      <c r="B301" s="69"/>
      <c r="C301" s="69"/>
      <c r="D301" s="77"/>
      <c r="E301" s="77"/>
      <c r="F301" s="243"/>
      <c r="G301" s="71"/>
      <c r="H301" s="79"/>
    </row>
    <row r="302" spans="1:8" s="204" customFormat="1" x14ac:dyDescent="0.35">
      <c r="A302" s="69"/>
      <c r="B302" s="69"/>
      <c r="C302" s="69"/>
      <c r="D302" s="77"/>
      <c r="E302" s="77"/>
      <c r="F302" s="243"/>
      <c r="G302" s="71"/>
      <c r="H302" s="79"/>
    </row>
    <row r="303" spans="1:8" s="204" customFormat="1" x14ac:dyDescent="0.35">
      <c r="A303" s="69"/>
      <c r="B303" s="69"/>
      <c r="C303" s="69"/>
      <c r="D303" s="77"/>
      <c r="E303" s="77"/>
      <c r="F303" s="243"/>
      <c r="G303" s="71"/>
      <c r="H303" s="79"/>
    </row>
    <row r="304" spans="1:8" s="204" customFormat="1" x14ac:dyDescent="0.35">
      <c r="A304" s="69"/>
      <c r="B304" s="69"/>
      <c r="C304" s="69"/>
      <c r="D304" s="77"/>
      <c r="E304" s="77"/>
      <c r="F304" s="243"/>
      <c r="G304" s="71"/>
      <c r="H304" s="79"/>
    </row>
    <row r="305" spans="1:8" s="204" customFormat="1" x14ac:dyDescent="0.35">
      <c r="A305" s="69"/>
      <c r="B305" s="69"/>
      <c r="C305" s="69"/>
      <c r="D305" s="77"/>
      <c r="E305" s="77"/>
      <c r="F305" s="243"/>
      <c r="G305" s="71"/>
      <c r="H305" s="79"/>
    </row>
    <row r="306" spans="1:8" s="204" customFormat="1" x14ac:dyDescent="0.35">
      <c r="A306" s="69"/>
      <c r="B306" s="69"/>
      <c r="C306" s="69"/>
      <c r="D306" s="77"/>
      <c r="E306" s="77"/>
      <c r="F306" s="243"/>
      <c r="G306" s="71"/>
      <c r="H306" s="79"/>
    </row>
    <row r="307" spans="1:8" s="204" customFormat="1" x14ac:dyDescent="0.35">
      <c r="A307" s="69"/>
      <c r="B307" s="69"/>
      <c r="C307" s="69"/>
      <c r="D307" s="77"/>
      <c r="E307" s="77"/>
      <c r="F307" s="243"/>
      <c r="G307" s="71"/>
      <c r="H307" s="79"/>
    </row>
    <row r="308" spans="1:8" s="204" customFormat="1" x14ac:dyDescent="0.35">
      <c r="A308" s="69"/>
      <c r="B308" s="69"/>
      <c r="C308" s="69"/>
      <c r="D308" s="77"/>
      <c r="E308" s="77"/>
      <c r="F308" s="243"/>
      <c r="G308" s="71"/>
      <c r="H308" s="79"/>
    </row>
  </sheetData>
  <sheetProtection algorithmName="SHA-512" hashValue="R9Aq0+v9q1GdgSz3WT1dJBC0hSE45uP2bFVxRu8XknrTus3MRnTZfpJxM6o5C0alh14qT4B90PB1mEl5epJlsw==" saltValue="09H20i1wF76DQIeWmm7Xpg==" spinCount="100000" sheet="1" formatColumns="0" formatRows="0" insertRows="0" deleteRows="0"/>
  <mergeCells count="21">
    <mergeCell ref="D66:F66"/>
    <mergeCell ref="D67:F67"/>
    <mergeCell ref="A11:C11"/>
    <mergeCell ref="G4:H11"/>
    <mergeCell ref="A8:C8"/>
    <mergeCell ref="A9:C9"/>
    <mergeCell ref="A10:C10"/>
    <mergeCell ref="D4:F4"/>
    <mergeCell ref="D5:F5"/>
    <mergeCell ref="D7:F7"/>
    <mergeCell ref="D8:F8"/>
    <mergeCell ref="D9:F9"/>
    <mergeCell ref="A4:C4"/>
    <mergeCell ref="A1:F3"/>
    <mergeCell ref="I4:I11"/>
    <mergeCell ref="A5:C5"/>
    <mergeCell ref="A6:C6"/>
    <mergeCell ref="D6:F6"/>
    <mergeCell ref="A7:C7"/>
    <mergeCell ref="D10:F10"/>
    <mergeCell ref="D11:F11"/>
  </mergeCells>
  <dataValidations count="1">
    <dataValidation type="decimal" allowBlank="1" showInputMessage="1" showErrorMessage="1" sqref="G14:G23 G26:G35 G38:G47 G50:G59" xr:uid="{5DDAB837-B101-470E-A484-743AC630BD2A}">
      <formula1>0</formula1>
      <formula2>50000000000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63" orientation="portrait" r:id="rId1"/>
  <ignoredErrors>
    <ignoredError sqref="A24:A59 A14:A23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2D67CD8-972D-4AD8-94F2-03AC0F09D7F4}">
          <x14:formula1>
            <xm:f>'elszámolás összesítő'!$A$8</xm:f>
          </x14:formula1>
          <xm:sqref>B14:B23</xm:sqref>
        </x14:dataValidation>
        <x14:dataValidation type="list" allowBlank="1" showInputMessage="1" showErrorMessage="1" xr:uid="{ADAADE7B-21B0-4C4A-9572-20712637F9C5}">
          <x14:formula1>
            <xm:f>'elszámolás összesítő'!$A$16</xm:f>
          </x14:formula1>
          <xm:sqref>B26:B35</xm:sqref>
        </x14:dataValidation>
        <x14:dataValidation type="list" allowBlank="1" showInputMessage="1" showErrorMessage="1" xr:uid="{F58F25A9-1BF2-4E05-8681-F539CF09D1FA}">
          <x14:formula1>
            <xm:f>'elszámolás összesítő'!$A$28</xm:f>
          </x14:formula1>
          <xm:sqref>B38:B47</xm:sqref>
        </x14:dataValidation>
        <x14:dataValidation type="list" allowBlank="1" showInputMessage="1" showErrorMessage="1" xr:uid="{3344D8DC-7C6D-4DBB-ADFC-EBF8E744CB87}">
          <x14:formula1>
            <xm:f>'elszámolás összesítő'!$A$46</xm:f>
          </x14:formula1>
          <xm:sqref>B50:B59</xm:sqref>
        </x14:dataValidation>
        <x14:dataValidation type="list" allowBlank="1" showInputMessage="1" showErrorMessage="1" xr:uid="{944A4008-E554-4C4D-AE8C-A6B71D93845F}">
          <x14:formula1>
            <xm:f>'elszámolás összesítő'!$A$10:$A$12</xm:f>
          </x14:formula1>
          <xm:sqref>C14:C23</xm:sqref>
        </x14:dataValidation>
        <x14:dataValidation type="list" allowBlank="1" showInputMessage="1" showErrorMessage="1" xr:uid="{544606E1-5EE9-487C-9361-BF24A7921B22}">
          <x14:formula1>
            <xm:f>'elszámolás összesítő'!$A$18:$A$20</xm:f>
          </x14:formula1>
          <xm:sqref>C26:C35</xm:sqref>
        </x14:dataValidation>
        <x14:dataValidation type="list" allowBlank="1" showInputMessage="1" showErrorMessage="1" xr:uid="{7D247B18-9E98-41FE-884A-E42648003B36}">
          <x14:formula1>
            <xm:f>'elszámolás összesítő'!$A$30:$A$32</xm:f>
          </x14:formula1>
          <xm:sqref>C38:C47</xm:sqref>
        </x14:dataValidation>
        <x14:dataValidation type="list" allowBlank="1" showInputMessage="1" showErrorMessage="1" xr:uid="{B4016BB7-2D62-448F-A1C6-1223E485C7D0}">
          <x14:formula1>
            <xm:f>'elszámolás összesítő'!$A$48:$A$52</xm:f>
          </x14:formula1>
          <xm:sqref>C50:C59</xm:sqref>
        </x14:dataValidation>
        <x14:dataValidation type="date" allowBlank="1" showInputMessage="1" showErrorMessage="1" errorTitle="Hiba" error="A kifizetés dátuma legfeljebb a pályázati felhívásban meghatározott tevékenység végét követő járulékfizetési határidő lehet!" xr:uid="{965769A6-9CCC-4DFC-BC16-9B5C606FAC7B}">
          <x14:formula1>
            <xm:f>'dologi költségek'!$G$6</xm:f>
          </x14:formula1>
          <x14:formula2>
            <xm:f>'dologi költségek'!$K$6+12</xm:f>
          </x14:formula2>
          <xm:sqref>H14:H23 H26:H35 H38:H47 H50:H59</xm:sqref>
        </x14:dataValidation>
        <x14:dataValidation type="date" allowBlank="1" showInputMessage="1" showErrorMessage="1" errorTitle="Hiba" error="A tevékenység vagy megbízási szerződés kezdete a támogatási szerződésben meghatározott tevékenység időtartamán kívül nem eshet!" xr:uid="{ECBC8927-C140-4B8C-B9E5-65A77DABCC29}">
          <x14:formula1>
            <xm:f>'dologi költségek'!$G$6</xm:f>
          </x14:formula1>
          <x14:formula2>
            <xm:f>'dologi költségek'!$K$6</xm:f>
          </x14:formula2>
          <xm:sqref>D14:D23 D26:D35 D38:D47 D50:D59</xm:sqref>
        </x14:dataValidation>
        <x14:dataValidation type="date" allowBlank="1" showInputMessage="1" showErrorMessage="1" errorTitle="Hiba" error="A tevékenység vagy megbízási szerződés vége a támogatási szerződésben meghatározott tevékenység időtartamán kívül nem eshet!" xr:uid="{4A1B8926-44D5-48C6-9472-1F1C0DCC15D2}">
          <x14:formula1>
            <xm:f>'dologi költségek'!$G$6</xm:f>
          </x14:formula1>
          <x14:formula2>
            <xm:f>'dologi költségek'!$K$6</xm:f>
          </x14:formula2>
          <xm:sqref>E50:E59 E38:E47 E26:E35 E14:E23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93B1-6F9D-4237-902A-2D75295A26FE}">
  <dimension ref="A1:R84"/>
  <sheetViews>
    <sheetView zoomScale="80" zoomScaleNormal="80" workbookViewId="0"/>
  </sheetViews>
  <sheetFormatPr defaultColWidth="8.7265625" defaultRowHeight="14.5" x14ac:dyDescent="0.35"/>
  <cols>
    <col min="1" max="1" width="39.54296875" style="106" customWidth="1"/>
    <col min="2" max="2" width="17.26953125" style="121" customWidth="1"/>
    <col min="3" max="3" width="17.26953125" style="113" customWidth="1"/>
    <col min="4" max="4" width="4.54296875" style="108" customWidth="1"/>
    <col min="5" max="5" width="10.6328125" style="113" customWidth="1"/>
    <col min="6" max="6" width="22.1796875" style="106" customWidth="1"/>
    <col min="7" max="7" width="4.54296875" style="106" customWidth="1"/>
    <col min="8" max="8" width="52" style="106" customWidth="1"/>
    <col min="9" max="11" width="16.1796875" style="113" customWidth="1"/>
    <col min="12" max="12" width="4.54296875" style="122" customWidth="1"/>
    <col min="13" max="13" width="10.6328125" style="122" customWidth="1"/>
    <col min="14" max="16384" width="8.7265625" style="106"/>
  </cols>
  <sheetData>
    <row r="1" spans="1:14" ht="16" customHeight="1" x14ac:dyDescent="0.35">
      <c r="A1" s="92" t="s">
        <v>51</v>
      </c>
      <c r="B1" s="157"/>
      <c r="C1" s="115">
        <f>'dologi költségek'!G9</f>
        <v>0</v>
      </c>
      <c r="H1" s="110" t="s">
        <v>52</v>
      </c>
      <c r="I1" s="101"/>
      <c r="J1" s="101"/>
      <c r="K1" s="101"/>
    </row>
    <row r="2" spans="1:14" ht="16" customHeight="1" x14ac:dyDescent="0.35">
      <c r="A2" s="92" t="s">
        <v>53</v>
      </c>
      <c r="B2" s="157"/>
      <c r="C2" s="115">
        <f>'dologi költségek'!G5</f>
        <v>0</v>
      </c>
      <c r="D2" s="109"/>
      <c r="I2" s="101"/>
      <c r="J2" s="101"/>
      <c r="K2" s="101"/>
    </row>
    <row r="3" spans="1:14" ht="16" customHeight="1" thickBot="1" x14ac:dyDescent="0.4">
      <c r="A3" s="92" t="s">
        <v>54</v>
      </c>
      <c r="B3" s="158"/>
      <c r="C3" s="116" t="str">
        <f>IF(AND('dologi költségek'!G6="",'dologi költségek'!K6="")=TRUE,"",IF(AND('dologi költségek'!G6="",'dologi költségek'!K6&lt;&gt;"")=TRUE," - "&amp;TEXT('dologi költségek'!K6,"éé.hh.nn."),IF(AND('dologi költségek'!G6&lt;&gt;"",'dologi költségek'!K6="")=TRUE,TEXT('dologi költségek'!G6,"éé.hh.nn."&amp;" - "),TEXT('dologi költségek'!G6,"éé.hh.nn.")&amp;" - "&amp;TEXT('dologi költségek'!K6,"éé.hh.nn."))))</f>
        <v/>
      </c>
      <c r="D3" s="109"/>
      <c r="H3" s="111" t="s">
        <v>55</v>
      </c>
      <c r="I3" s="112">
        <v>0.1</v>
      </c>
    </row>
    <row r="4" spans="1:14" ht="16" customHeight="1" thickBot="1" x14ac:dyDescent="0.4">
      <c r="A4" s="93" t="s">
        <v>56</v>
      </c>
      <c r="B4" s="159"/>
      <c r="C4" s="117">
        <f>'dologi költségek'!G11</f>
        <v>0</v>
      </c>
      <c r="D4" s="109"/>
      <c r="H4" s="167" t="s">
        <v>57</v>
      </c>
      <c r="I4" s="168">
        <f>I37</f>
        <v>0</v>
      </c>
      <c r="J4" s="168">
        <f>J37</f>
        <v>0</v>
      </c>
      <c r="K4" s="169">
        <f t="shared" ref="K4" si="0">I4-J4</f>
        <v>0</v>
      </c>
      <c r="L4" s="151"/>
      <c r="M4" s="151"/>
      <c r="N4" s="102"/>
    </row>
    <row r="5" spans="1:14" ht="16" thickBot="1" x14ac:dyDescent="0.4">
      <c r="A5" s="167" t="s">
        <v>58</v>
      </c>
      <c r="B5" s="183">
        <f>B7</f>
        <v>0</v>
      </c>
      <c r="C5" s="169">
        <f>C7</f>
        <v>0</v>
      </c>
      <c r="D5" s="107"/>
      <c r="H5" s="163" t="s">
        <v>59</v>
      </c>
      <c r="I5" s="164" t="s">
        <v>60</v>
      </c>
      <c r="J5" s="164" t="s">
        <v>61</v>
      </c>
      <c r="K5" s="164" t="s">
        <v>62</v>
      </c>
      <c r="L5" s="152"/>
    </row>
    <row r="6" spans="1:14" s="102" customFormat="1" ht="16" thickBot="1" x14ac:dyDescent="0.4">
      <c r="A6" s="160" t="s">
        <v>63</v>
      </c>
      <c r="B6" s="161" t="s">
        <v>60</v>
      </c>
      <c r="C6" s="162" t="s">
        <v>61</v>
      </c>
      <c r="D6" s="99"/>
      <c r="E6" s="100"/>
      <c r="F6" s="101"/>
      <c r="H6" s="48" t="s">
        <v>64</v>
      </c>
      <c r="I6" s="49">
        <f>SUM(I7:I10)</f>
        <v>0</v>
      </c>
      <c r="J6" s="49">
        <f>SUM(J7:J10)</f>
        <v>0</v>
      </c>
      <c r="K6" s="49">
        <f>SUM(K7:K10)</f>
        <v>0</v>
      </c>
      <c r="L6" s="103" t="s">
        <v>65</v>
      </c>
      <c r="M6" s="104">
        <f>$I$4*$I$3</f>
        <v>0</v>
      </c>
      <c r="N6" s="105" t="str">
        <f>"max."&amp;" "&amp;$I$3*100&amp;"%"</f>
        <v>max. 10%</v>
      </c>
    </row>
    <row r="7" spans="1:14" ht="16" thickBot="1" x14ac:dyDescent="0.4">
      <c r="A7" s="170" t="s">
        <v>39</v>
      </c>
      <c r="B7" s="171">
        <f>B8+B16+B28+B46</f>
        <v>0</v>
      </c>
      <c r="C7" s="172">
        <f>C8+C16+C28+C46</f>
        <v>0</v>
      </c>
      <c r="D7" s="103"/>
      <c r="E7" s="104"/>
      <c r="F7" s="105"/>
      <c r="H7" s="95" t="s">
        <v>66</v>
      </c>
      <c r="I7" s="114">
        <f>SUM(B10,B18,B30,B48)</f>
        <v>0</v>
      </c>
      <c r="J7" s="114">
        <f>SUM(C10,C18,C30,C48)</f>
        <v>0</v>
      </c>
      <c r="K7" s="97">
        <f>I7-J7</f>
        <v>0</v>
      </c>
    </row>
    <row r="8" spans="1:14" ht="16" thickBot="1" x14ac:dyDescent="0.4">
      <c r="A8" s="45" t="s">
        <v>67</v>
      </c>
      <c r="B8" s="46">
        <f>SUM(B10:B12,B14:B15)</f>
        <v>0</v>
      </c>
      <c r="C8" s="47">
        <f>C9+C13</f>
        <v>0</v>
      </c>
      <c r="D8" s="103" t="s">
        <v>65</v>
      </c>
      <c r="E8" s="104">
        <f>C7*10%</f>
        <v>0</v>
      </c>
      <c r="F8" s="105" t="s">
        <v>68</v>
      </c>
      <c r="H8" s="95" t="s">
        <v>69</v>
      </c>
      <c r="I8" s="114">
        <f>SUM(B11,B19,B31,B49)</f>
        <v>0</v>
      </c>
      <c r="J8" s="114">
        <f>SUM(C11,C19,C31,C49)</f>
        <v>0</v>
      </c>
      <c r="K8" s="97">
        <f t="shared" ref="K8:K10" si="1">I8-J8</f>
        <v>0</v>
      </c>
    </row>
    <row r="9" spans="1:14" ht="16" thickBot="1" x14ac:dyDescent="0.4">
      <c r="A9" s="50" t="s">
        <v>70</v>
      </c>
      <c r="B9" s="51"/>
      <c r="C9" s="52">
        <f>SUM(C10:C12)</f>
        <v>0</v>
      </c>
      <c r="D9" s="107"/>
      <c r="E9" s="100"/>
      <c r="F9" s="101"/>
      <c r="H9" s="95" t="s">
        <v>71</v>
      </c>
      <c r="I9" s="114">
        <f>B51</f>
        <v>0</v>
      </c>
      <c r="J9" s="114">
        <f>C51</f>
        <v>0</v>
      </c>
      <c r="K9" s="97">
        <f t="shared" si="1"/>
        <v>0</v>
      </c>
    </row>
    <row r="10" spans="1:14" ht="14.5" customHeight="1" thickBot="1" x14ac:dyDescent="0.4">
      <c r="A10" s="94" t="s">
        <v>66</v>
      </c>
      <c r="B10" s="90"/>
      <c r="C10" s="96">
        <f>SUMIFS('személyi költségek'!G:G,'személyi költségek'!B:B,$A$8,'személyi költségek'!C:C,A10)</f>
        <v>0</v>
      </c>
      <c r="D10" s="103"/>
      <c r="E10" s="333" t="s">
        <v>137</v>
      </c>
      <c r="F10" s="334"/>
      <c r="H10" s="95" t="s">
        <v>72</v>
      </c>
      <c r="I10" s="114">
        <f>B52</f>
        <v>0</v>
      </c>
      <c r="J10" s="114">
        <f>C52</f>
        <v>0</v>
      </c>
      <c r="K10" s="97">
        <f t="shared" si="1"/>
        <v>0</v>
      </c>
    </row>
    <row r="11" spans="1:14" ht="15" thickBot="1" x14ac:dyDescent="0.4">
      <c r="A11" s="95" t="s">
        <v>69</v>
      </c>
      <c r="B11" s="88"/>
      <c r="C11" s="97">
        <f>SUMIFS('személyi költségek'!G:G,'személyi költségek'!B:B,$A$8,'személyi költségek'!C:C,A11)</f>
        <v>0</v>
      </c>
      <c r="D11" s="103"/>
      <c r="E11" s="335"/>
      <c r="F11" s="336"/>
      <c r="H11" s="48" t="s">
        <v>73</v>
      </c>
      <c r="I11" s="49">
        <f>SUM(B12,B20,B32,B50)</f>
        <v>0</v>
      </c>
      <c r="J11" s="49">
        <f>SUM(C12,C20,C32,C50)</f>
        <v>0</v>
      </c>
      <c r="K11" s="49">
        <f>I11-J11</f>
        <v>0</v>
      </c>
      <c r="L11" s="103" t="s">
        <v>65</v>
      </c>
      <c r="M11" s="104">
        <f>$I$4*$I$3</f>
        <v>0</v>
      </c>
      <c r="N11" s="105" t="str">
        <f>"max."&amp;" "&amp;$I$3*100&amp;"%"</f>
        <v>max. 10%</v>
      </c>
    </row>
    <row r="12" spans="1:14" ht="15" thickBot="1" x14ac:dyDescent="0.4">
      <c r="A12" s="95" t="s">
        <v>74</v>
      </c>
      <c r="B12" s="88"/>
      <c r="C12" s="97">
        <f>SUMIFS('személyi költségek'!G:G,'személyi költségek'!B:B,$A$8,'személyi költségek'!C:C,A12)</f>
        <v>0</v>
      </c>
      <c r="D12" s="103"/>
      <c r="E12" s="335"/>
      <c r="F12" s="336"/>
      <c r="H12" s="48" t="s">
        <v>75</v>
      </c>
      <c r="I12" s="49">
        <f>SUM(I13:I31)</f>
        <v>0</v>
      </c>
      <c r="J12" s="49">
        <f>SUM(J13:J31)</f>
        <v>0</v>
      </c>
      <c r="K12" s="49">
        <f>SUM(K13:K31)</f>
        <v>0</v>
      </c>
      <c r="L12" s="103" t="s">
        <v>65</v>
      </c>
      <c r="M12" s="104">
        <f>$I$4*$I$3</f>
        <v>0</v>
      </c>
      <c r="N12" s="105" t="str">
        <f>"max."&amp;" "&amp;$I$3*100&amp;"%"</f>
        <v>max. 10%</v>
      </c>
    </row>
    <row r="13" spans="1:14" ht="15" thickBot="1" x14ac:dyDescent="0.4">
      <c r="A13" s="50" t="s">
        <v>76</v>
      </c>
      <c r="B13" s="51"/>
      <c r="C13" s="52">
        <f>SUM(C14:C15)</f>
        <v>0</v>
      </c>
      <c r="D13" s="103"/>
      <c r="E13" s="335"/>
      <c r="F13" s="336"/>
      <c r="H13" s="95" t="s">
        <v>77</v>
      </c>
      <c r="I13" s="114">
        <f>SUM(B14,B22,B34,B54)</f>
        <v>0</v>
      </c>
      <c r="J13" s="114">
        <f>SUM(C14,C22,C34,C54)</f>
        <v>0</v>
      </c>
      <c r="K13" s="97">
        <f t="shared" ref="K13:K31" si="2">I13-J13</f>
        <v>0</v>
      </c>
    </row>
    <row r="14" spans="1:14" x14ac:dyDescent="0.35">
      <c r="A14" s="95" t="s">
        <v>77</v>
      </c>
      <c r="B14" s="88"/>
      <c r="C14" s="97">
        <f>SUMIFS('dologi költségek'!N:N,'dologi költségek'!B:B,$A$8,'dologi költségek'!C:C,A14)</f>
        <v>0</v>
      </c>
      <c r="D14" s="103"/>
      <c r="E14" s="337"/>
      <c r="F14" s="338"/>
      <c r="H14" s="95" t="s">
        <v>78</v>
      </c>
      <c r="I14" s="114">
        <f>SUM(B23,B40)</f>
        <v>0</v>
      </c>
      <c r="J14" s="114">
        <f>SUM(C23,C40)</f>
        <v>0</v>
      </c>
      <c r="K14" s="97">
        <f t="shared" si="2"/>
        <v>0</v>
      </c>
    </row>
    <row r="15" spans="1:14" ht="16" thickBot="1" x14ac:dyDescent="0.4">
      <c r="A15" s="98" t="s">
        <v>79</v>
      </c>
      <c r="B15" s="88"/>
      <c r="C15" s="97">
        <f>SUMIFS('dologi költségek'!N:N,'dologi költségek'!B:B,$A$8,'dologi költségek'!C:C,A15)</f>
        <v>0</v>
      </c>
      <c r="D15" s="103"/>
      <c r="E15" s="100"/>
      <c r="F15" s="101"/>
      <c r="H15" s="95" t="s">
        <v>80</v>
      </c>
      <c r="I15" s="114">
        <f>B55</f>
        <v>0</v>
      </c>
      <c r="J15" s="114">
        <f>C55</f>
        <v>0</v>
      </c>
      <c r="K15" s="97">
        <f t="shared" si="2"/>
        <v>0</v>
      </c>
    </row>
    <row r="16" spans="1:14" ht="16" thickBot="1" x14ac:dyDescent="0.4">
      <c r="A16" s="45" t="s">
        <v>81</v>
      </c>
      <c r="B16" s="46">
        <f>SUM(B18:B20,B22:B27)</f>
        <v>0</v>
      </c>
      <c r="C16" s="47">
        <f>C17+C21</f>
        <v>0</v>
      </c>
      <c r="D16" s="103" t="s">
        <v>65</v>
      </c>
      <c r="E16" s="104">
        <f>C7*5%</f>
        <v>0</v>
      </c>
      <c r="F16" s="105" t="s">
        <v>82</v>
      </c>
      <c r="H16" s="95" t="s">
        <v>83</v>
      </c>
      <c r="I16" s="114">
        <f>B39</f>
        <v>0</v>
      </c>
      <c r="J16" s="114">
        <f>C39</f>
        <v>0</v>
      </c>
      <c r="K16" s="97">
        <f t="shared" si="2"/>
        <v>0</v>
      </c>
    </row>
    <row r="17" spans="1:14" ht="15" thickBot="1" x14ac:dyDescent="0.4">
      <c r="A17" s="50" t="s">
        <v>70</v>
      </c>
      <c r="B17" s="51"/>
      <c r="C17" s="52">
        <f>SUM(C18:C20)</f>
        <v>0</v>
      </c>
      <c r="D17" s="103"/>
      <c r="E17" s="104"/>
      <c r="F17" s="105"/>
      <c r="H17" s="95" t="s">
        <v>84</v>
      </c>
      <c r="I17" s="114">
        <f t="shared" ref="I17:J22" si="3">B56</f>
        <v>0</v>
      </c>
      <c r="J17" s="114">
        <f t="shared" si="3"/>
        <v>0</v>
      </c>
      <c r="K17" s="97">
        <f t="shared" si="2"/>
        <v>0</v>
      </c>
    </row>
    <row r="18" spans="1:14" x14ac:dyDescent="0.35">
      <c r="A18" s="95" t="s">
        <v>66</v>
      </c>
      <c r="B18" s="88"/>
      <c r="C18" s="96">
        <f>SUMIFS('személyi költségek'!G:G,'személyi költségek'!B:B,$A$16,'személyi költségek'!C:C,A18)</f>
        <v>0</v>
      </c>
      <c r="D18" s="103"/>
      <c r="E18" s="104"/>
      <c r="F18" s="105"/>
      <c r="H18" s="95" t="s">
        <v>85</v>
      </c>
      <c r="I18" s="114">
        <f t="shared" si="3"/>
        <v>0</v>
      </c>
      <c r="J18" s="114">
        <f t="shared" si="3"/>
        <v>0</v>
      </c>
      <c r="K18" s="97">
        <f t="shared" si="2"/>
        <v>0</v>
      </c>
    </row>
    <row r="19" spans="1:14" x14ac:dyDescent="0.35">
      <c r="A19" s="95" t="s">
        <v>69</v>
      </c>
      <c r="B19" s="88"/>
      <c r="C19" s="97">
        <f>SUMIFS('személyi költségek'!G:G,'személyi költségek'!B:B,$A$16,'személyi költségek'!C:C,A19)</f>
        <v>0</v>
      </c>
      <c r="D19" s="103"/>
      <c r="E19" s="104"/>
      <c r="F19" s="105"/>
      <c r="H19" s="95" t="s">
        <v>86</v>
      </c>
      <c r="I19" s="114">
        <f t="shared" si="3"/>
        <v>0</v>
      </c>
      <c r="J19" s="114">
        <f t="shared" si="3"/>
        <v>0</v>
      </c>
      <c r="K19" s="97">
        <f t="shared" si="2"/>
        <v>0</v>
      </c>
    </row>
    <row r="20" spans="1:14" ht="14.5" customHeight="1" thickBot="1" x14ac:dyDescent="0.4">
      <c r="A20" s="95" t="s">
        <v>74</v>
      </c>
      <c r="B20" s="88"/>
      <c r="C20" s="97">
        <f>SUMIFS('személyi költségek'!G:G,'személyi költségek'!B:B,$A$16,'személyi költségek'!C:C,A20)</f>
        <v>0</v>
      </c>
      <c r="D20" s="103"/>
      <c r="E20" s="104"/>
      <c r="F20" s="105"/>
      <c r="H20" s="95" t="s">
        <v>87</v>
      </c>
      <c r="I20" s="114">
        <f t="shared" si="3"/>
        <v>0</v>
      </c>
      <c r="J20" s="114">
        <f t="shared" si="3"/>
        <v>0</v>
      </c>
      <c r="K20" s="97">
        <f t="shared" si="2"/>
        <v>0</v>
      </c>
    </row>
    <row r="21" spans="1:14" ht="15" thickBot="1" x14ac:dyDescent="0.4">
      <c r="A21" s="50" t="s">
        <v>76</v>
      </c>
      <c r="B21" s="51"/>
      <c r="C21" s="52">
        <f>SUM(C22:C27)</f>
        <v>0</v>
      </c>
      <c r="D21" s="103"/>
      <c r="E21" s="104"/>
      <c r="F21" s="105"/>
      <c r="H21" s="95" t="s">
        <v>88</v>
      </c>
      <c r="I21" s="114">
        <f t="shared" si="3"/>
        <v>0</v>
      </c>
      <c r="J21" s="114">
        <f t="shared" si="3"/>
        <v>0</v>
      </c>
      <c r="K21" s="97">
        <f t="shared" si="2"/>
        <v>0</v>
      </c>
    </row>
    <row r="22" spans="1:14" x14ac:dyDescent="0.35">
      <c r="A22" s="95" t="s">
        <v>89</v>
      </c>
      <c r="B22" s="88"/>
      <c r="C22" s="97">
        <f>SUMIFS('dologi költségek'!N:N,'dologi költségek'!B:B,$A$16,'dologi költségek'!C:C,A22)</f>
        <v>0</v>
      </c>
      <c r="D22" s="103"/>
      <c r="E22" s="104"/>
      <c r="F22" s="105"/>
      <c r="H22" s="95" t="s">
        <v>90</v>
      </c>
      <c r="I22" s="114">
        <f t="shared" si="3"/>
        <v>0</v>
      </c>
      <c r="J22" s="114">
        <f t="shared" si="3"/>
        <v>0</v>
      </c>
      <c r="K22" s="97">
        <f t="shared" si="2"/>
        <v>0</v>
      </c>
    </row>
    <row r="23" spans="1:14" x14ac:dyDescent="0.35">
      <c r="A23" s="95" t="s">
        <v>91</v>
      </c>
      <c r="B23" s="88"/>
      <c r="C23" s="97">
        <f>SUMIFS('dologi költségek'!N:N,'dologi költségek'!B:B,$A$16,'dologi költségek'!C:C,A23)</f>
        <v>0</v>
      </c>
      <c r="D23" s="103"/>
      <c r="E23" s="104"/>
      <c r="F23" s="105"/>
      <c r="H23" s="95" t="s">
        <v>92</v>
      </c>
      <c r="I23" s="114">
        <f>SUM(B15,B24,B35)</f>
        <v>0</v>
      </c>
      <c r="J23" s="114">
        <f>SUM(C15,C24,C35)</f>
        <v>0</v>
      </c>
      <c r="K23" s="97">
        <f t="shared" si="2"/>
        <v>0</v>
      </c>
    </row>
    <row r="24" spans="1:14" x14ac:dyDescent="0.35">
      <c r="A24" s="95" t="s">
        <v>79</v>
      </c>
      <c r="B24" s="88"/>
      <c r="C24" s="97">
        <f>SUMIFS('dologi költségek'!N:N,'dologi költségek'!B:B,$A$16,'dologi költségek'!C:C,A24)</f>
        <v>0</v>
      </c>
      <c r="D24" s="103"/>
      <c r="E24" s="104"/>
      <c r="F24" s="105"/>
      <c r="H24" s="95" t="s">
        <v>93</v>
      </c>
      <c r="I24" s="114">
        <f t="shared" ref="I24:J26" si="4">B25</f>
        <v>0</v>
      </c>
      <c r="J24" s="114">
        <f t="shared" si="4"/>
        <v>0</v>
      </c>
      <c r="K24" s="97">
        <f t="shared" si="2"/>
        <v>0</v>
      </c>
    </row>
    <row r="25" spans="1:14" x14ac:dyDescent="0.35">
      <c r="A25" s="95" t="s">
        <v>93</v>
      </c>
      <c r="B25" s="88"/>
      <c r="C25" s="97">
        <f>SUMIFS('dologi költségek'!N:N,'dologi költségek'!B:B,$A$16,'dologi költségek'!C:C,A25)</f>
        <v>0</v>
      </c>
      <c r="D25" s="103"/>
      <c r="E25" s="104"/>
      <c r="F25" s="105"/>
      <c r="H25" s="95" t="s">
        <v>94</v>
      </c>
      <c r="I25" s="114">
        <f t="shared" si="4"/>
        <v>0</v>
      </c>
      <c r="J25" s="114">
        <f t="shared" si="4"/>
        <v>0</v>
      </c>
      <c r="K25" s="97">
        <f t="shared" si="2"/>
        <v>0</v>
      </c>
    </row>
    <row r="26" spans="1:14" ht="29.15" customHeight="1" x14ac:dyDescent="0.35">
      <c r="A26" s="95" t="s">
        <v>94</v>
      </c>
      <c r="B26" s="88"/>
      <c r="C26" s="97">
        <f>SUMIFS('dologi költségek'!N:N,'dologi költségek'!B:B,$A$16,'dologi költségek'!C:C,A26)</f>
        <v>0</v>
      </c>
      <c r="D26" s="103" t="s">
        <v>65</v>
      </c>
      <c r="E26" s="104">
        <f>C16*20%</f>
        <v>0</v>
      </c>
      <c r="F26" s="118" t="s">
        <v>95</v>
      </c>
      <c r="H26" s="95" t="s">
        <v>96</v>
      </c>
      <c r="I26" s="114">
        <f t="shared" si="4"/>
        <v>0</v>
      </c>
      <c r="J26" s="114">
        <f t="shared" si="4"/>
        <v>0</v>
      </c>
      <c r="K26" s="97">
        <f t="shared" si="2"/>
        <v>0</v>
      </c>
    </row>
    <row r="27" spans="1:14" ht="15" thickBot="1" x14ac:dyDescent="0.4">
      <c r="A27" s="98" t="s">
        <v>96</v>
      </c>
      <c r="B27" s="89"/>
      <c r="C27" s="119">
        <f>SUMIFS('dologi költségek'!N:N,'dologi költségek'!B:B,$A$16,'dologi költségek'!C:C,A27)</f>
        <v>0</v>
      </c>
      <c r="D27" s="103"/>
      <c r="E27" s="104"/>
      <c r="F27" s="105"/>
      <c r="H27" s="95" t="s">
        <v>97</v>
      </c>
      <c r="I27" s="114">
        <f t="shared" ref="I27:J29" si="5">B36</f>
        <v>0</v>
      </c>
      <c r="J27" s="114">
        <f t="shared" si="5"/>
        <v>0</v>
      </c>
      <c r="K27" s="97">
        <f t="shared" si="2"/>
        <v>0</v>
      </c>
    </row>
    <row r="28" spans="1:14" ht="16" thickBot="1" x14ac:dyDescent="0.4">
      <c r="A28" s="45" t="s">
        <v>98</v>
      </c>
      <c r="B28" s="46">
        <f>SUM(B30:B32,B34:B45)</f>
        <v>0</v>
      </c>
      <c r="C28" s="47">
        <f>C29+C33</f>
        <v>0</v>
      </c>
      <c r="D28" s="103" t="s">
        <v>65</v>
      </c>
      <c r="E28" s="104">
        <f>C7*10%</f>
        <v>0</v>
      </c>
      <c r="F28" s="105" t="s">
        <v>68</v>
      </c>
      <c r="H28" s="95" t="s">
        <v>99</v>
      </c>
      <c r="I28" s="114">
        <f t="shared" si="5"/>
        <v>0</v>
      </c>
      <c r="J28" s="114">
        <f t="shared" si="5"/>
        <v>0</v>
      </c>
      <c r="K28" s="97">
        <f t="shared" si="2"/>
        <v>0</v>
      </c>
    </row>
    <row r="29" spans="1:14" ht="15" thickBot="1" x14ac:dyDescent="0.4">
      <c r="A29" s="50" t="s">
        <v>70</v>
      </c>
      <c r="B29" s="51"/>
      <c r="C29" s="52">
        <f>SUM(C30:C32)</f>
        <v>0</v>
      </c>
      <c r="D29" s="103"/>
      <c r="E29" s="104"/>
      <c r="F29" s="105"/>
      <c r="H29" s="95" t="s">
        <v>100</v>
      </c>
      <c r="I29" s="114">
        <f t="shared" si="5"/>
        <v>0</v>
      </c>
      <c r="J29" s="114">
        <f t="shared" si="5"/>
        <v>0</v>
      </c>
      <c r="K29" s="97">
        <f t="shared" si="2"/>
        <v>0</v>
      </c>
    </row>
    <row r="30" spans="1:14" x14ac:dyDescent="0.35">
      <c r="A30" s="94" t="s">
        <v>66</v>
      </c>
      <c r="B30" s="53"/>
      <c r="C30" s="96">
        <f>SUMIFS('személyi költségek'!G:G,'személyi költségek'!B:B,$A$28,'személyi költségek'!C:C,A30)</f>
        <v>0</v>
      </c>
      <c r="D30" s="103"/>
      <c r="E30" s="104"/>
      <c r="H30" s="95" t="s">
        <v>101</v>
      </c>
      <c r="I30" s="114">
        <f>SUM(B41:B44,B62:B70)</f>
        <v>0</v>
      </c>
      <c r="J30" s="114">
        <f>SUM(C41:C44,C62:C70)</f>
        <v>0</v>
      </c>
      <c r="K30" s="97">
        <f t="shared" si="2"/>
        <v>0</v>
      </c>
    </row>
    <row r="31" spans="1:14" ht="15" thickBot="1" x14ac:dyDescent="0.4">
      <c r="A31" s="95" t="s">
        <v>69</v>
      </c>
      <c r="B31" s="54"/>
      <c r="C31" s="97">
        <f>SUMIFS('személyi költségek'!G:G,'személyi költségek'!B:B,$A$28,'személyi költségek'!C:C,A31)</f>
        <v>0</v>
      </c>
      <c r="D31" s="103"/>
      <c r="E31" s="104"/>
      <c r="F31" s="105"/>
      <c r="H31" s="95" t="s">
        <v>102</v>
      </c>
      <c r="I31" s="114">
        <f>B45</f>
        <v>0</v>
      </c>
      <c r="J31" s="114">
        <f>C45</f>
        <v>0</v>
      </c>
      <c r="K31" s="97">
        <f t="shared" si="2"/>
        <v>0</v>
      </c>
    </row>
    <row r="32" spans="1:14" ht="15" thickBot="1" x14ac:dyDescent="0.4">
      <c r="A32" s="95" t="s">
        <v>74</v>
      </c>
      <c r="B32" s="54"/>
      <c r="C32" s="97">
        <f>SUMIFS('személyi költségek'!G:G,'személyi költségek'!B:B,$A$28,'személyi költségek'!C:C,A32)</f>
        <v>0</v>
      </c>
      <c r="D32" s="103"/>
      <c r="E32" s="104"/>
      <c r="F32" s="105"/>
      <c r="H32" s="48" t="s">
        <v>103</v>
      </c>
      <c r="I32" s="49">
        <f>SUM(I33:I36)</f>
        <v>0</v>
      </c>
      <c r="J32" s="49">
        <f>SUM(J33:J36)</f>
        <v>0</v>
      </c>
      <c r="K32" s="49">
        <f>SUM(K33:K36)</f>
        <v>0</v>
      </c>
      <c r="L32" s="103" t="s">
        <v>65</v>
      </c>
      <c r="M32" s="104">
        <f>$I$4*$I$3</f>
        <v>0</v>
      </c>
      <c r="N32" s="105" t="str">
        <f>"max."&amp;" "&amp;$I$3*100&amp;"%"</f>
        <v>max. 10%</v>
      </c>
    </row>
    <row r="33" spans="1:18" ht="15" thickBot="1" x14ac:dyDescent="0.4">
      <c r="A33" s="50" t="s">
        <v>76</v>
      </c>
      <c r="B33" s="51"/>
      <c r="C33" s="52">
        <f>SUM(C34:C45)</f>
        <v>0</v>
      </c>
      <c r="D33" s="103"/>
      <c r="E33" s="104"/>
      <c r="F33" s="105"/>
      <c r="H33" s="95" t="s">
        <v>104</v>
      </c>
      <c r="I33" s="114">
        <f>B72</f>
        <v>0</v>
      </c>
      <c r="J33" s="114">
        <f>C72</f>
        <v>0</v>
      </c>
      <c r="K33" s="97">
        <f t="shared" ref="K33:K36" si="6">I33-J33</f>
        <v>0</v>
      </c>
    </row>
    <row r="34" spans="1:18" x14ac:dyDescent="0.35">
      <c r="A34" s="95" t="s">
        <v>77</v>
      </c>
      <c r="B34" s="55"/>
      <c r="C34" s="131">
        <f>SUMIFS('dologi költségek'!N:N,'dologi költségek'!B:B,$A$28,'dologi költségek'!C:C,A34)</f>
        <v>0</v>
      </c>
      <c r="D34" s="103"/>
      <c r="E34" s="104"/>
      <c r="F34" s="105"/>
      <c r="H34" s="95" t="s">
        <v>78</v>
      </c>
      <c r="I34" s="114">
        <f t="shared" ref="I34:J36" si="7">B73</f>
        <v>0</v>
      </c>
      <c r="J34" s="114">
        <f t="shared" si="7"/>
        <v>0</v>
      </c>
      <c r="K34" s="97">
        <f t="shared" si="6"/>
        <v>0</v>
      </c>
    </row>
    <row r="35" spans="1:18" x14ac:dyDescent="0.35">
      <c r="A35" s="95" t="s">
        <v>92</v>
      </c>
      <c r="B35" s="55"/>
      <c r="C35" s="131">
        <f>SUMIFS('dologi költségek'!N:N,'dologi költségek'!B:B,$A$28,'dologi költségek'!C:C,A35)</f>
        <v>0</v>
      </c>
      <c r="D35" s="103"/>
      <c r="E35" s="104"/>
      <c r="F35" s="105"/>
      <c r="H35" s="95" t="s">
        <v>105</v>
      </c>
      <c r="I35" s="114">
        <f t="shared" si="7"/>
        <v>0</v>
      </c>
      <c r="J35" s="114">
        <f t="shared" si="7"/>
        <v>0</v>
      </c>
      <c r="K35" s="97">
        <f t="shared" si="6"/>
        <v>0</v>
      </c>
    </row>
    <row r="36" spans="1:18" ht="15" thickBot="1" x14ac:dyDescent="0.4">
      <c r="A36" s="95" t="s">
        <v>97</v>
      </c>
      <c r="B36" s="55"/>
      <c r="C36" s="131">
        <f>SUMIFS('dologi költségek'!N:N,'dologi költségek'!B:B,$A$28,'dologi költségek'!C:C,A36)</f>
        <v>0</v>
      </c>
      <c r="D36" s="103"/>
      <c r="E36" s="104"/>
      <c r="F36" s="105"/>
      <c r="H36" s="98" t="s">
        <v>106</v>
      </c>
      <c r="I36" s="114">
        <f t="shared" si="7"/>
        <v>0</v>
      </c>
      <c r="J36" s="114">
        <f t="shared" si="7"/>
        <v>0</v>
      </c>
      <c r="K36" s="119">
        <f t="shared" si="6"/>
        <v>0</v>
      </c>
    </row>
    <row r="37" spans="1:18" ht="16" thickBot="1" x14ac:dyDescent="0.4">
      <c r="A37" s="95" t="s">
        <v>99</v>
      </c>
      <c r="B37" s="55"/>
      <c r="C37" s="131">
        <f>SUMIFS('dologi költségek'!N:N,'dologi költségek'!B:B,$A$28,'dologi költségek'!C:C,A37)</f>
        <v>0</v>
      </c>
      <c r="D37" s="103"/>
      <c r="E37" s="104"/>
      <c r="F37" s="105"/>
      <c r="H37" s="45" t="s">
        <v>107</v>
      </c>
      <c r="I37" s="56">
        <f>SUM(I6,I11,I12,I32)</f>
        <v>0</v>
      </c>
      <c r="J37" s="56">
        <f>SUM(J6,J11,J12,J32)</f>
        <v>0</v>
      </c>
      <c r="K37" s="56">
        <f>SUM(K6,K11,K12,K32)</f>
        <v>0</v>
      </c>
      <c r="M37" s="153"/>
      <c r="N37" s="154"/>
    </row>
    <row r="38" spans="1:18" x14ac:dyDescent="0.35">
      <c r="A38" s="95" t="s">
        <v>100</v>
      </c>
      <c r="B38" s="55"/>
      <c r="C38" s="131">
        <f>SUMIFS('dologi költségek'!N:N,'dologi költségek'!B:B,$A$28,'dologi költségek'!C:C,A38)</f>
        <v>0</v>
      </c>
      <c r="D38" s="103"/>
      <c r="E38" s="104"/>
      <c r="F38" s="105"/>
      <c r="M38" s="153"/>
      <c r="N38" s="154"/>
    </row>
    <row r="39" spans="1:18" ht="16" customHeight="1" x14ac:dyDescent="0.35">
      <c r="A39" s="95" t="s">
        <v>83</v>
      </c>
      <c r="B39" s="55"/>
      <c r="C39" s="131">
        <f>SUMIFS('dologi költségek'!N:N,'dologi költségek'!B:B,$A$28,'dologi költségek'!C:C,A39)</f>
        <v>0</v>
      </c>
      <c r="D39" s="103"/>
      <c r="E39" s="104"/>
      <c r="F39" s="105"/>
      <c r="I39" s="133"/>
      <c r="J39" s="133"/>
      <c r="K39" s="133"/>
      <c r="M39" s="153"/>
      <c r="N39" s="154"/>
      <c r="O39" s="154"/>
      <c r="P39" s="154"/>
      <c r="Q39" s="154"/>
      <c r="R39" s="154"/>
    </row>
    <row r="40" spans="1:18" ht="14.5" customHeight="1" x14ac:dyDescent="0.35">
      <c r="A40" s="95" t="s">
        <v>108</v>
      </c>
      <c r="B40" s="55"/>
      <c r="C40" s="131">
        <f>SUMIFS('dologi költségek'!N:N,'dologi költségek'!B:B,$A$28,'dologi költségek'!C:C,A40)</f>
        <v>0</v>
      </c>
      <c r="D40" s="103"/>
      <c r="E40" s="104"/>
      <c r="F40" s="105"/>
      <c r="H40" s="134"/>
      <c r="I40" s="133"/>
      <c r="J40" s="133"/>
      <c r="K40" s="133"/>
      <c r="M40" s="153"/>
      <c r="N40" s="154"/>
      <c r="O40" s="154"/>
      <c r="P40" s="154"/>
      <c r="Q40" s="154"/>
      <c r="R40" s="154"/>
    </row>
    <row r="41" spans="1:18" ht="14.5" customHeight="1" x14ac:dyDescent="0.35">
      <c r="A41" s="95" t="s">
        <v>101</v>
      </c>
      <c r="B41" s="55"/>
      <c r="C41" s="131">
        <f>SUMIFS('dologi költségek'!N:N,'dologi költségek'!B:B,$A$28,'dologi költségek'!C:C,A41)</f>
        <v>0</v>
      </c>
      <c r="D41" s="103"/>
      <c r="E41" s="104"/>
      <c r="F41" s="105"/>
      <c r="M41" s="153"/>
      <c r="N41" s="154"/>
      <c r="O41" s="154"/>
      <c r="P41" s="154"/>
      <c r="Q41" s="154"/>
      <c r="R41" s="154"/>
    </row>
    <row r="42" spans="1:18" ht="15" customHeight="1" x14ac:dyDescent="0.35">
      <c r="A42" s="165"/>
      <c r="B42" s="55"/>
      <c r="C42" s="131"/>
      <c r="D42" s="103"/>
      <c r="E42" s="104"/>
      <c r="F42" s="105"/>
      <c r="M42" s="155"/>
      <c r="N42" s="156"/>
      <c r="O42" s="154"/>
      <c r="P42" s="154"/>
      <c r="Q42" s="154"/>
      <c r="R42" s="154"/>
    </row>
    <row r="43" spans="1:18" x14ac:dyDescent="0.35">
      <c r="A43" s="165"/>
      <c r="B43" s="55"/>
      <c r="C43" s="131"/>
      <c r="D43" s="120" t="s">
        <v>109</v>
      </c>
      <c r="E43" s="104"/>
      <c r="F43" s="105"/>
      <c r="M43" s="153"/>
      <c r="N43" s="154"/>
      <c r="O43" s="154"/>
      <c r="P43" s="154"/>
      <c r="Q43" s="154"/>
      <c r="R43" s="154"/>
    </row>
    <row r="44" spans="1:18" ht="14.5" customHeight="1" thickBot="1" x14ac:dyDescent="0.4">
      <c r="A44" s="165"/>
      <c r="B44" s="55"/>
      <c r="C44" s="131"/>
      <c r="D44" s="103"/>
      <c r="E44" s="104"/>
      <c r="F44" s="105"/>
      <c r="M44" s="153"/>
      <c r="N44" s="154"/>
      <c r="O44" s="156"/>
      <c r="P44" s="156"/>
      <c r="Q44" s="156"/>
      <c r="R44" s="156"/>
    </row>
    <row r="45" spans="1:18" ht="15" customHeight="1" thickBot="1" x14ac:dyDescent="0.4">
      <c r="A45" s="130" t="s">
        <v>102</v>
      </c>
      <c r="B45" s="57"/>
      <c r="C45" s="132">
        <f>SUMIFS('dologi költségek'!N:N,'dologi költségek'!B:B,$A$28,'dologi költségek'!C:C,A45)</f>
        <v>0</v>
      </c>
      <c r="D45" s="103"/>
      <c r="E45" s="104"/>
      <c r="F45" s="105"/>
      <c r="H45" s="136" t="s">
        <v>125</v>
      </c>
      <c r="I45" s="141"/>
      <c r="J45" s="142"/>
      <c r="M45" s="153"/>
      <c r="N45" s="154"/>
      <c r="O45" s="154"/>
      <c r="P45" s="154"/>
      <c r="Q45" s="154"/>
      <c r="R45" s="154"/>
    </row>
    <row r="46" spans="1:18" ht="16" thickBot="1" x14ac:dyDescent="0.4">
      <c r="A46" s="58" t="s">
        <v>110</v>
      </c>
      <c r="B46" s="59">
        <f>SUM(B48:B52,B54:B70,B72:B75)</f>
        <v>0</v>
      </c>
      <c r="C46" s="60">
        <f>C47+C53+C71</f>
        <v>0</v>
      </c>
      <c r="D46" s="103"/>
      <c r="E46" s="104"/>
      <c r="F46" s="105"/>
      <c r="H46" s="135"/>
      <c r="I46" s="143" t="s">
        <v>152</v>
      </c>
      <c r="J46" s="138">
        <f>'dologi költségek'!N66</f>
        <v>0</v>
      </c>
      <c r="M46" s="153"/>
      <c r="N46" s="154"/>
      <c r="O46" s="154"/>
      <c r="P46" s="154"/>
      <c r="Q46" s="154"/>
      <c r="R46" s="154"/>
    </row>
    <row r="47" spans="1:18" ht="15" customHeight="1" thickBot="1" x14ac:dyDescent="0.4">
      <c r="A47" s="50" t="s">
        <v>70</v>
      </c>
      <c r="B47" s="51"/>
      <c r="C47" s="52">
        <f>SUM(C48:C52)</f>
        <v>0</v>
      </c>
      <c r="D47" s="103"/>
      <c r="E47" s="104"/>
      <c r="F47" s="105"/>
      <c r="H47" s="135"/>
      <c r="I47" s="143" t="s">
        <v>153</v>
      </c>
      <c r="J47" s="138">
        <f>'személyi költségek'!G61</f>
        <v>0</v>
      </c>
      <c r="O47" s="154"/>
      <c r="P47" s="154"/>
      <c r="Q47" s="154"/>
      <c r="R47" s="154"/>
    </row>
    <row r="48" spans="1:18" ht="16" customHeight="1" x14ac:dyDescent="0.35">
      <c r="A48" s="94" t="s">
        <v>66</v>
      </c>
      <c r="B48" s="53"/>
      <c r="C48" s="96">
        <f>SUMIFS('személyi költségek'!G:G,'személyi költségek'!B:B,$A$46,'személyi költségek'!C:C,A48)</f>
        <v>0</v>
      </c>
      <c r="D48" s="103"/>
      <c r="E48" s="104"/>
      <c r="F48" s="105"/>
      <c r="H48" s="144"/>
      <c r="I48" s="145" t="s">
        <v>111</v>
      </c>
      <c r="J48" s="146">
        <f>SUM(J46:J47)</f>
        <v>0</v>
      </c>
      <c r="O48" s="154"/>
      <c r="P48" s="154"/>
      <c r="Q48" s="154"/>
      <c r="R48" s="154"/>
    </row>
    <row r="49" spans="1:10" ht="14.5" customHeight="1" thickBot="1" x14ac:dyDescent="0.4">
      <c r="A49" s="128" t="s">
        <v>69</v>
      </c>
      <c r="B49" s="54"/>
      <c r="C49" s="97">
        <f>SUMIFS('személyi költségek'!G:G,'személyi költségek'!B:B,$A$46,'személyi költségek'!C:C,A49)</f>
        <v>0</v>
      </c>
      <c r="D49" s="103"/>
      <c r="E49" s="104"/>
      <c r="F49" s="105"/>
      <c r="H49" s="147"/>
      <c r="I49" s="148"/>
      <c r="J49" s="149"/>
    </row>
    <row r="50" spans="1:10" ht="32.15" customHeight="1" thickBot="1" x14ac:dyDescent="0.4">
      <c r="A50" s="128" t="s">
        <v>74</v>
      </c>
      <c r="B50" s="54"/>
      <c r="C50" s="97">
        <f>SUMIFS('személyi költségek'!G:G,'személyi költségek'!B:B,$A$46,'személyi költségek'!C:C,A50)</f>
        <v>0</v>
      </c>
      <c r="D50" s="103"/>
      <c r="E50" s="104"/>
      <c r="F50" s="105"/>
      <c r="H50" s="331" t="s">
        <v>112</v>
      </c>
      <c r="I50" s="332"/>
      <c r="J50" s="166">
        <f>J37-J48</f>
        <v>0</v>
      </c>
    </row>
    <row r="51" spans="1:10" ht="15" customHeight="1" thickBot="1" x14ac:dyDescent="0.4">
      <c r="A51" s="123" t="s">
        <v>71</v>
      </c>
      <c r="B51" s="54"/>
      <c r="C51" s="97">
        <f>SUMIFS('személyi költségek'!G:G,'személyi költségek'!B:B,$A$46,'személyi költségek'!C:C,A51)</f>
        <v>0</v>
      </c>
      <c r="D51" s="103"/>
      <c r="E51" s="104"/>
      <c r="F51" s="105"/>
      <c r="H51" s="135"/>
      <c r="I51" s="150"/>
      <c r="J51" s="140"/>
    </row>
    <row r="52" spans="1:10" ht="15" thickBot="1" x14ac:dyDescent="0.4">
      <c r="A52" s="123" t="s">
        <v>72</v>
      </c>
      <c r="B52" s="61"/>
      <c r="C52" s="129">
        <f>SUMIFS('személyi költségek'!G:G,'személyi költségek'!B:B,$A$46,'személyi költségek'!C:C,A52)</f>
        <v>0</v>
      </c>
      <c r="D52" s="103"/>
      <c r="E52" s="104"/>
      <c r="F52" s="105"/>
      <c r="H52" s="322" t="s">
        <v>150</v>
      </c>
      <c r="I52" s="326"/>
      <c r="J52" s="323"/>
    </row>
    <row r="53" spans="1:10" ht="15" thickBot="1" x14ac:dyDescent="0.4">
      <c r="A53" s="50" t="s">
        <v>76</v>
      </c>
      <c r="B53" s="51"/>
      <c r="C53" s="52">
        <f>SUM(C54:C70)</f>
        <v>0</v>
      </c>
      <c r="D53" s="103"/>
      <c r="E53" s="104"/>
      <c r="F53" s="105"/>
      <c r="H53" s="327"/>
      <c r="I53" s="328"/>
      <c r="J53" s="329"/>
    </row>
    <row r="54" spans="1:10" ht="15" thickBot="1" x14ac:dyDescent="0.4">
      <c r="A54" s="123" t="s">
        <v>77</v>
      </c>
      <c r="B54" s="54"/>
      <c r="C54" s="97">
        <f>SUMIFS('dologi költségek'!N:N,'dologi költségek'!B:B,$A$46,'dologi költségek'!C:C,A54)</f>
        <v>0</v>
      </c>
      <c r="D54" s="103"/>
      <c r="E54" s="104"/>
      <c r="F54" s="105"/>
      <c r="H54" s="324"/>
      <c r="I54" s="330"/>
      <c r="J54" s="325"/>
    </row>
    <row r="55" spans="1:10" x14ac:dyDescent="0.35">
      <c r="A55" s="127" t="s">
        <v>80</v>
      </c>
      <c r="B55" s="54"/>
      <c r="C55" s="97">
        <f>SUMIFS('dologi költségek'!N:N,'dologi költségek'!B:B,$A$46,'dologi költségek'!C:C,A55)</f>
        <v>0</v>
      </c>
      <c r="D55" s="103"/>
      <c r="E55" s="104"/>
      <c r="F55" s="105"/>
    </row>
    <row r="56" spans="1:10" x14ac:dyDescent="0.35">
      <c r="A56" s="123" t="s">
        <v>84</v>
      </c>
      <c r="B56" s="54"/>
      <c r="C56" s="97">
        <f>SUMIFS('dologi költségek'!N:N,'dologi költségek'!B:B,$A$46,'dologi költségek'!C:C,A56)</f>
        <v>0</v>
      </c>
      <c r="D56" s="103"/>
      <c r="E56" s="104"/>
      <c r="F56" s="105"/>
    </row>
    <row r="57" spans="1:10" x14ac:dyDescent="0.35">
      <c r="A57" s="123" t="s">
        <v>85</v>
      </c>
      <c r="B57" s="54"/>
      <c r="C57" s="97">
        <f>SUMIFS('dologi költségek'!N:N,'dologi költségek'!B:B,$A$46,'dologi költségek'!C:C,A57)</f>
        <v>0</v>
      </c>
      <c r="D57" s="103"/>
      <c r="E57" s="104"/>
      <c r="F57" s="105"/>
    </row>
    <row r="58" spans="1:10" x14ac:dyDescent="0.35">
      <c r="A58" s="123" t="s">
        <v>86</v>
      </c>
      <c r="B58" s="62"/>
      <c r="C58" s="125">
        <f>SUMIFS('dologi költségek'!N:N,'dologi költségek'!B:B,$A$46,'dologi költségek'!C:C,A58)</f>
        <v>0</v>
      </c>
      <c r="D58" s="103"/>
      <c r="E58" s="104"/>
      <c r="F58" s="105"/>
    </row>
    <row r="59" spans="1:10" x14ac:dyDescent="0.35">
      <c r="A59" s="123" t="s">
        <v>87</v>
      </c>
      <c r="B59" s="62"/>
      <c r="C59" s="125">
        <f>SUMIFS('dologi költségek'!N:N,'dologi költségek'!B:B,$A$46,'dologi költségek'!C:C,A59)</f>
        <v>0</v>
      </c>
      <c r="D59" s="103"/>
      <c r="E59" s="104"/>
      <c r="F59" s="105"/>
    </row>
    <row r="60" spans="1:10" x14ac:dyDescent="0.35">
      <c r="A60" s="123" t="s">
        <v>88</v>
      </c>
      <c r="B60" s="62"/>
      <c r="C60" s="125">
        <f>SUMIFS('dologi költségek'!N:N,'dologi költségek'!B:B,$A$46,'dologi költségek'!C:C,A60)</f>
        <v>0</v>
      </c>
      <c r="D60" s="103"/>
      <c r="E60" s="104"/>
      <c r="F60" s="105"/>
    </row>
    <row r="61" spans="1:10" x14ac:dyDescent="0.35">
      <c r="A61" s="123" t="s">
        <v>90</v>
      </c>
      <c r="B61" s="62"/>
      <c r="C61" s="125">
        <f>SUMIFS('dologi költségek'!N:N,'dologi költségek'!B:B,$A$46,'dologi költségek'!C:C,A61)</f>
        <v>0</v>
      </c>
      <c r="D61" s="103"/>
      <c r="E61" s="104"/>
      <c r="F61" s="105"/>
    </row>
    <row r="62" spans="1:10" x14ac:dyDescent="0.35">
      <c r="A62" s="123" t="s">
        <v>101</v>
      </c>
      <c r="B62" s="62"/>
      <c r="C62" s="125">
        <f>SUMIFS('dologi költségek'!N:N,'dologi költségek'!B:B,$A$46,'dologi költségek'!C:C,A62)</f>
        <v>0</v>
      </c>
      <c r="D62" s="103"/>
      <c r="E62" s="104"/>
      <c r="F62" s="105"/>
    </row>
    <row r="63" spans="1:10" x14ac:dyDescent="0.35">
      <c r="A63" s="165"/>
      <c r="B63" s="173"/>
      <c r="C63" s="125"/>
      <c r="D63" s="103"/>
      <c r="E63" s="104"/>
      <c r="F63" s="105"/>
    </row>
    <row r="64" spans="1:10" x14ac:dyDescent="0.35">
      <c r="A64" s="165"/>
      <c r="B64" s="173"/>
      <c r="C64" s="125"/>
      <c r="D64" s="120" t="s">
        <v>109</v>
      </c>
      <c r="E64" s="104"/>
      <c r="F64" s="105"/>
    </row>
    <row r="65" spans="1:9" x14ac:dyDescent="0.35">
      <c r="A65" s="165"/>
      <c r="B65" s="173"/>
      <c r="C65" s="125"/>
      <c r="D65" s="120"/>
      <c r="E65" s="104"/>
      <c r="F65" s="105"/>
    </row>
    <row r="66" spans="1:9" x14ac:dyDescent="0.35">
      <c r="A66" s="165"/>
      <c r="B66" s="173"/>
      <c r="C66" s="125"/>
      <c r="D66" s="120"/>
      <c r="E66" s="104"/>
      <c r="F66" s="105"/>
    </row>
    <row r="67" spans="1:9" ht="15" thickBot="1" x14ac:dyDescent="0.4">
      <c r="A67" s="165"/>
      <c r="B67" s="173"/>
      <c r="C67" s="125"/>
      <c r="D67" s="120"/>
      <c r="E67" s="104"/>
      <c r="F67" s="105"/>
    </row>
    <row r="68" spans="1:9" x14ac:dyDescent="0.35">
      <c r="A68" s="165"/>
      <c r="B68" s="173"/>
      <c r="C68" s="125"/>
      <c r="E68" s="104"/>
      <c r="F68" s="105"/>
      <c r="H68" s="136" t="s">
        <v>113</v>
      </c>
      <c r="I68" s="137"/>
    </row>
    <row r="69" spans="1:9" x14ac:dyDescent="0.35">
      <c r="A69" s="165"/>
      <c r="B69" s="173"/>
      <c r="C69" s="125"/>
      <c r="E69" s="104"/>
      <c r="F69" s="105"/>
      <c r="H69" s="139" t="s">
        <v>114</v>
      </c>
      <c r="I69" s="138">
        <f>SUM(B10:B12,B14:B15,B18:B20,B22:B27,B30:B32,B34:B45,B48:B52,B54:B70,B72:B75)</f>
        <v>0</v>
      </c>
    </row>
    <row r="70" spans="1:9" ht="15" thickBot="1" x14ac:dyDescent="0.4">
      <c r="A70" s="165"/>
      <c r="B70" s="173"/>
      <c r="C70" s="125"/>
      <c r="D70" s="103"/>
      <c r="E70" s="104"/>
      <c r="F70" s="105"/>
      <c r="H70" s="139" t="s">
        <v>116</v>
      </c>
      <c r="I70" s="138">
        <f>'dologi költségek'!G8</f>
        <v>0</v>
      </c>
    </row>
    <row r="71" spans="1:9" ht="15" thickBot="1" x14ac:dyDescent="0.4">
      <c r="A71" s="50" t="s">
        <v>115</v>
      </c>
      <c r="B71" s="51"/>
      <c r="C71" s="52">
        <f>SUM(C72:C75)</f>
        <v>0</v>
      </c>
      <c r="D71" s="103"/>
      <c r="E71" s="104"/>
      <c r="F71" s="105"/>
      <c r="H71" s="135"/>
      <c r="I71" s="140"/>
    </row>
    <row r="72" spans="1:9" ht="32.15" customHeight="1" thickBot="1" x14ac:dyDescent="0.4">
      <c r="A72" s="123" t="s">
        <v>104</v>
      </c>
      <c r="B72" s="62"/>
      <c r="C72" s="125">
        <f>SUMIFS('dologi költségek'!N:N,'dologi költségek'!B:B,$A$46,'dologi költségek'!C:C,A72)</f>
        <v>0</v>
      </c>
      <c r="D72" s="103"/>
      <c r="E72" s="104"/>
      <c r="F72" s="105"/>
      <c r="H72" s="235" t="s">
        <v>117</v>
      </c>
      <c r="I72" s="166">
        <f>I70-I69</f>
        <v>0</v>
      </c>
    </row>
    <row r="73" spans="1:9" ht="15" thickBot="1" x14ac:dyDescent="0.4">
      <c r="A73" s="123" t="s">
        <v>78</v>
      </c>
      <c r="B73" s="62"/>
      <c r="C73" s="125">
        <f>SUMIFS('dologi költségek'!N:N,'dologi költségek'!B:B,$A$46,'dologi költségek'!C:C,A73)</f>
        <v>0</v>
      </c>
      <c r="D73" s="103"/>
      <c r="E73" s="104"/>
      <c r="F73" s="105"/>
      <c r="H73" s="135"/>
      <c r="I73" s="140"/>
    </row>
    <row r="74" spans="1:9" x14ac:dyDescent="0.35">
      <c r="A74" s="123" t="s">
        <v>105</v>
      </c>
      <c r="B74" s="62"/>
      <c r="C74" s="125">
        <f>SUMIFS('dologi költségek'!N:N,'dologi költségek'!B:B,$A$46,'dologi költségek'!C:C,A74)</f>
        <v>0</v>
      </c>
      <c r="D74" s="103"/>
      <c r="E74" s="104"/>
      <c r="F74" s="105"/>
      <c r="H74" s="322" t="s">
        <v>118</v>
      </c>
      <c r="I74" s="323"/>
    </row>
    <row r="75" spans="1:9" ht="15" thickBot="1" x14ac:dyDescent="0.4">
      <c r="A75" s="124" t="s">
        <v>106</v>
      </c>
      <c r="B75" s="63"/>
      <c r="C75" s="126">
        <f>SUMIFS('dologi költségek'!N:N,'dologi költségek'!B:B,$A$46,'dologi költségek'!C:C,A75)</f>
        <v>0</v>
      </c>
      <c r="D75" s="103"/>
      <c r="E75" s="104"/>
      <c r="F75" s="105"/>
      <c r="H75" s="324"/>
      <c r="I75" s="325"/>
    </row>
    <row r="76" spans="1:9" x14ac:dyDescent="0.35">
      <c r="F76" s="105"/>
    </row>
    <row r="77" spans="1:9" x14ac:dyDescent="0.35">
      <c r="F77" s="105"/>
    </row>
    <row r="78" spans="1:9" x14ac:dyDescent="0.35">
      <c r="F78" s="105"/>
    </row>
    <row r="79" spans="1:9" x14ac:dyDescent="0.35">
      <c r="F79" s="105"/>
    </row>
    <row r="82" ht="14.5" customHeight="1" x14ac:dyDescent="0.35"/>
    <row r="84" ht="14.5" customHeight="1" x14ac:dyDescent="0.35"/>
  </sheetData>
  <sheetProtection algorithmName="SHA-512" hashValue="U/XQxHg+riIEgIMuAbzszLrlVe+GPxLl6UJoaH9dKVUUJqagt+9uM50H/zioEXuBY/eZ7/fHxDgfy7Y6TfUCyA==" saltValue="TQDkWwwxi69n/kFWH98FfA==" spinCount="100000" sheet="1" formatColumns="0" formatRows="0" insertRows="0"/>
  <protectedRanges>
    <protectedRange sqref="I73 I69:I70 B86:B1048576 B1:B4 B6:B79" name="TERV"/>
  </protectedRanges>
  <mergeCells count="4">
    <mergeCell ref="H74:I75"/>
    <mergeCell ref="H52:J54"/>
    <mergeCell ref="H50:I50"/>
    <mergeCell ref="E10:F14"/>
  </mergeCells>
  <conditionalFormatting sqref="C16">
    <cfRule type="cellIs" dxfId="14" priority="15" operator="greaterThan">
      <formula>E16</formula>
    </cfRule>
  </conditionalFormatting>
  <conditionalFormatting sqref="C26">
    <cfRule type="cellIs" dxfId="13" priority="14" operator="greaterThan">
      <formula>E26</formula>
    </cfRule>
  </conditionalFormatting>
  <conditionalFormatting sqref="C28">
    <cfRule type="cellIs" dxfId="12" priority="13" operator="greaterThan">
      <formula>E28</formula>
    </cfRule>
  </conditionalFormatting>
  <conditionalFormatting sqref="C8">
    <cfRule type="cellIs" dxfId="11" priority="12" operator="greaterThan">
      <formula>E8</formula>
    </cfRule>
  </conditionalFormatting>
  <conditionalFormatting sqref="K6">
    <cfRule type="cellIs" dxfId="10" priority="10" operator="lessThan">
      <formula>M6*-1</formula>
    </cfRule>
    <cfRule type="cellIs" dxfId="9" priority="11" operator="greaterThan">
      <formula>M6</formula>
    </cfRule>
  </conditionalFormatting>
  <conditionalFormatting sqref="K11">
    <cfRule type="cellIs" dxfId="8" priority="8" operator="lessThan">
      <formula>M11*-1</formula>
    </cfRule>
    <cfRule type="cellIs" dxfId="7" priority="9" operator="greaterThan">
      <formula>M11</formula>
    </cfRule>
  </conditionalFormatting>
  <conditionalFormatting sqref="K12">
    <cfRule type="cellIs" dxfId="6" priority="6" operator="lessThan">
      <formula>M12*-1</formula>
    </cfRule>
    <cfRule type="cellIs" dxfId="5" priority="7" operator="greaterThan">
      <formula>M12</formula>
    </cfRule>
  </conditionalFormatting>
  <conditionalFormatting sqref="K32">
    <cfRule type="cellIs" dxfId="4" priority="4" operator="lessThan">
      <formula>M32*-1</formula>
    </cfRule>
    <cfRule type="cellIs" dxfId="3" priority="5" operator="greaterThan">
      <formula>M32</formula>
    </cfRule>
  </conditionalFormatting>
  <conditionalFormatting sqref="J50">
    <cfRule type="cellIs" dxfId="2" priority="3" operator="notEqual">
      <formula>0</formula>
    </cfRule>
  </conditionalFormatting>
  <conditionalFormatting sqref="K37">
    <cfRule type="cellIs" dxfId="1" priority="2" operator="lessThan">
      <formula>0</formula>
    </cfRule>
  </conditionalFormatting>
  <conditionalFormatting sqref="I72">
    <cfRule type="cellIs" dxfId="0" priority="1" operator="notEqual">
      <formula>0</formula>
    </cfRule>
  </conditionalFormatting>
  <dataValidations count="1">
    <dataValidation type="whole" allowBlank="1" showInputMessage="1" showErrorMessage="1" errorTitle="Hiba" error="Ebbe a cellába csak számot írhat!" sqref="B7:B75" xr:uid="{8E69DF94-D04D-45B3-B8E6-2F1F37D6D06E}">
      <formula1>0</formula1>
      <formula2>50000000000</formula2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68" orientation="portrait" r:id="rId1"/>
  <ignoredErrors>
    <ignoredError sqref="B5:B75" unlockedFormula="1"/>
    <ignoredError sqref="K12 K32 C13 C21 C33 C5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E4C-3EF1-4BF5-9B63-BEDDC1915498}">
  <dimension ref="A1:C14"/>
  <sheetViews>
    <sheetView zoomScale="90" zoomScaleNormal="90" workbookViewId="0"/>
  </sheetViews>
  <sheetFormatPr defaultColWidth="10.81640625" defaultRowHeight="18.5" x14ac:dyDescent="0.35"/>
  <cols>
    <col min="1" max="1" width="37.453125" style="8" customWidth="1"/>
    <col min="2" max="2" width="47.81640625" style="8" customWidth="1"/>
    <col min="3" max="3" width="23.54296875" style="7" bestFit="1" customWidth="1"/>
    <col min="4" max="16384" width="10.81640625" style="7"/>
  </cols>
  <sheetData>
    <row r="1" spans="1:3" ht="43.5" x14ac:dyDescent="0.35">
      <c r="A1" s="12" t="s">
        <v>119</v>
      </c>
      <c r="B1" s="12" t="s">
        <v>120</v>
      </c>
      <c r="C1" s="4" t="s">
        <v>121</v>
      </c>
    </row>
    <row r="2" spans="1:3" x14ac:dyDescent="0.35">
      <c r="A2" s="8" t="str">
        <f>'elszámolás összesítő'!A34</f>
        <v>Anyagjellegű költségek</v>
      </c>
      <c r="B2" s="8" t="str">
        <f>'elszámolás összesítő'!A54</f>
        <v>Anyagjellegű költségek</v>
      </c>
      <c r="C2" s="3" t="s">
        <v>122</v>
      </c>
    </row>
    <row r="3" spans="1:3" x14ac:dyDescent="0.35">
      <c r="A3" s="8" t="str">
        <f>'elszámolás összesítő'!A35</f>
        <v>Szolgáltatási költségek</v>
      </c>
      <c r="B3" s="8" t="str">
        <f>'elszámolás összesítő'!A55</f>
        <v>Üzemeltetési anyag</v>
      </c>
      <c r="C3" s="3" t="s">
        <v>123</v>
      </c>
    </row>
    <row r="4" spans="1:3" x14ac:dyDescent="0.35">
      <c r="A4" s="8" t="str">
        <f>'elszámolás összesítő'!A36</f>
        <v>Reklámfelületek vásárlása</v>
      </c>
      <c r="B4" s="8" t="str">
        <f>'elszámolás összesítő'!A56</f>
        <v>Közüzemi díjak</v>
      </c>
      <c r="C4" s="3" t="s">
        <v>124</v>
      </c>
    </row>
    <row r="5" spans="1:3" x14ac:dyDescent="0.35">
      <c r="A5" s="8" t="str">
        <f>'elszámolás összesítő'!A37</f>
        <v>Honlapfejlesztés költsége</v>
      </c>
      <c r="B5" s="8" t="str">
        <f>'elszámolás összesítő'!A57</f>
        <v>Bérleti díjak</v>
      </c>
    </row>
    <row r="6" spans="1:3" x14ac:dyDescent="0.35">
      <c r="A6" s="8" t="str">
        <f>'elszámolás összesítő'!A38</f>
        <v>Marketing szolgáltatások vásárlása</v>
      </c>
      <c r="B6" s="8" t="str">
        <f>'elszámolás összesítő'!A58</f>
        <v>Utazási költség, szakmai megvalósítók</v>
      </c>
    </row>
    <row r="7" spans="1:3" x14ac:dyDescent="0.35">
      <c r="A7" s="8" t="str">
        <f>'elszámolás összesítő'!A39</f>
        <v>Szóróanyag, logózott ajándéktárgyak stb.</v>
      </c>
      <c r="B7" s="8" t="str">
        <f>'elszámolás összesítő'!A59</f>
        <v>Eszköz szállítási szolgáltatás</v>
      </c>
    </row>
    <row r="8" spans="1:3" x14ac:dyDescent="0.35">
      <c r="A8" s="8" t="str">
        <f>'elszámolás összesítő'!A40</f>
        <v>Kis értékű eszközök (pl. molinó)</v>
      </c>
      <c r="B8" s="8" t="str">
        <f>'elszámolás összesítő'!A60</f>
        <v>Karbantartási, kisjavítási szolgáltatás</v>
      </c>
    </row>
    <row r="9" spans="1:3" x14ac:dyDescent="0.35">
      <c r="A9" s="8" t="str">
        <f>'elszámolás összesítő'!A41</f>
        <v>Egyéb szolgáltatások</v>
      </c>
      <c r="B9" s="8" t="str">
        <f>'elszámolás összesítő'!A61</f>
        <v>Szállásdíjak</v>
      </c>
    </row>
    <row r="10" spans="1:3" x14ac:dyDescent="0.35">
      <c r="A10" s="8" t="str">
        <f>'elszámolás összesítő'!A45</f>
        <v>Reprezentáció</v>
      </c>
      <c r="B10" s="8" t="str">
        <f>'elszámolás összesítő'!A62</f>
        <v>Egyéb szolgáltatások</v>
      </c>
    </row>
    <row r="11" spans="1:3" x14ac:dyDescent="0.35">
      <c r="B11" s="8" t="str">
        <f>'elszámolás összesítő'!A72</f>
        <v>Gépek, berendezések, felszerelések</v>
      </c>
    </row>
    <row r="12" spans="1:3" x14ac:dyDescent="0.35">
      <c r="B12" s="8" t="str">
        <f>'elszámolás összesítő'!A73</f>
        <v>Kis értékű eszközök</v>
      </c>
    </row>
    <row r="13" spans="1:3" x14ac:dyDescent="0.35">
      <c r="B13" s="8" t="str">
        <f>'elszámolás összesítő'!A74</f>
        <v>Szellemi termékek, vagyoni értékű jogok</v>
      </c>
    </row>
    <row r="14" spans="1:3" x14ac:dyDescent="0.35">
      <c r="B14" s="8" t="str">
        <f>'elszámolás összesítő'!A75</f>
        <v>Jogdíjak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8d085e-232a-4b3a-9fac-94df045e745e">
      <UserInfo>
        <DisplayName>György János</DisplayName>
        <AccountId>720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6C1D3E79C599C47831FBFC723E0B9CF" ma:contentTypeVersion="13" ma:contentTypeDescription="Új dokumentum létrehozása." ma:contentTypeScope="" ma:versionID="972c72da332ab91f762d3d138c394206">
  <xsd:schema xmlns:xsd="http://www.w3.org/2001/XMLSchema" xmlns:xs="http://www.w3.org/2001/XMLSchema" xmlns:p="http://schemas.microsoft.com/office/2006/metadata/properties" xmlns:ns2="b9fee57a-8dc8-4af0-bd33-b129257f8127" xmlns:ns3="bc8d085e-232a-4b3a-9fac-94df045e745e" targetNamespace="http://schemas.microsoft.com/office/2006/metadata/properties" ma:root="true" ma:fieldsID="b8a0b70ad620b1d25430c07f005beb4c" ns2:_="" ns3:_="">
    <xsd:import namespace="b9fee57a-8dc8-4af0-bd33-b129257f8127"/>
    <xsd:import namespace="bc8d085e-232a-4b3a-9fac-94df045e74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ee57a-8dc8-4af0-bd33-b129257f8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085e-232a-4b3a-9fac-94df045e7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908CEE-AFF2-462B-BBD1-EA17ACC8D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43C4A1-52C9-43BF-A586-1300B541A5D3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6014c19-03b1-43d9-b06e-f49e7edde575"/>
    <ds:schemaRef ds:uri="196f14c9-dcb1-4015-ba39-a3971c7c2691"/>
    <ds:schemaRef ds:uri="bc8d085e-232a-4b3a-9fac-94df045e745e"/>
  </ds:schemaRefs>
</ds:datastoreItem>
</file>

<file path=customXml/itemProps3.xml><?xml version="1.0" encoding="utf-8"?>
<ds:datastoreItem xmlns:ds="http://schemas.openxmlformats.org/officeDocument/2006/customXml" ds:itemID="{BC92DF88-87BB-4AAD-90AB-0647A3A62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ee57a-8dc8-4af0-bd33-b129257f8127"/>
    <ds:schemaRef ds:uri="bc8d085e-232a-4b3a-9fac-94df045e74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kitöltési útmutató</vt:lpstr>
      <vt:lpstr>dologi költségek</vt:lpstr>
      <vt:lpstr>személyi költségek</vt:lpstr>
      <vt:lpstr>elszámolás összesítő</vt:lpstr>
      <vt:lpstr>rejtett fül listával</vt:lpstr>
      <vt:lpstr>'dologi költségek'!Nyomtatási_cím</vt:lpstr>
      <vt:lpstr>'személyi költségek'!Nyomtatási_cím</vt:lpstr>
      <vt:lpstr>'dologi költségek'!Nyomtatási_terület</vt:lpstr>
      <vt:lpstr>'elszámolás összesítő'!Nyomtatási_terület</vt:lpstr>
      <vt:lpstr>'kitöltési útmutató'!Nyomtatási_terület</vt:lpstr>
      <vt:lpstr>'személyi költségek'!Nyomtatási_terület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Madarász Ágnes</dc:creator>
  <cp:keywords/>
  <dc:description/>
  <cp:lastModifiedBy>Ódry Márta</cp:lastModifiedBy>
  <cp:revision/>
  <cp:lastPrinted>2021-09-17T10:36:33Z</cp:lastPrinted>
  <dcterms:created xsi:type="dcterms:W3CDTF">2020-07-30T09:09:19Z</dcterms:created>
  <dcterms:modified xsi:type="dcterms:W3CDTF">2021-10-03T09:12:43Z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0x01010076C1D3E79C599C47831FBFC723E0B9CF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