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cia.mihalyi\Downloads\"/>
    </mc:Choice>
  </mc:AlternateContent>
  <xr:revisionPtr revIDLastSave="0" documentId="8_{064783D7-B132-4478-8F5C-C0334B3CDA6E}" xr6:coauthVersionLast="47" xr6:coauthVersionMax="47" xr10:uidLastSave="{00000000-0000-0000-0000-000000000000}"/>
  <bookViews>
    <workbookView xWindow="-110" yWindow="-110" windowWidth="19420" windowHeight="10420" tabRatio="858" xr2:uid="{3FCAC601-2AEE-404C-BF93-9B5581A384B3}"/>
  </bookViews>
  <sheets>
    <sheet name="EHJ-1" sheetId="1" r:id="rId1"/>
    <sheet name="EHJ-2" sheetId="13" r:id="rId2"/>
    <sheet name="ÖSSZESÍTŐ" sheetId="4" r:id="rId3"/>
  </sheets>
  <definedNames>
    <definedName name="_ftn1" localSheetId="0">'EHJ-1'!#REF!</definedName>
    <definedName name="_ftn1" localSheetId="1">'EHJ-2'!#REF!</definedName>
    <definedName name="_ftn1" localSheetId="2">ÖSSZESÍTŐ!#REF!</definedName>
    <definedName name="_ftnref1" localSheetId="0">'EHJ-1'!#REF!</definedName>
    <definedName name="_ftnref1" localSheetId="1">'EHJ-2'!#REF!</definedName>
    <definedName name="_ftnref1" localSheetId="2">ÖSSZESÍTŐ!#REF!</definedName>
    <definedName name="_xlnm.Print_Area" localSheetId="0">'EHJ-1'!$A$1:$C$55</definedName>
    <definedName name="_xlnm.Print_Area" localSheetId="1">'EHJ-2'!$A$1:$C$55</definedName>
    <definedName name="_xlnm.Print_Area" localSheetId="2">ÖSSZESÍTŐ!$A$1:$C$66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D1" i="4" s="1"/>
  <c r="D1" i="13"/>
  <c r="C12" i="4"/>
  <c r="C19" i="4"/>
  <c r="C19" i="1"/>
  <c r="C11" i="4"/>
  <c r="C13" i="4"/>
  <c r="C4" i="13"/>
  <c r="C3" i="13"/>
  <c r="C5" i="13"/>
  <c r="C6" i="13"/>
  <c r="C7" i="13"/>
  <c r="C9" i="13"/>
  <c r="C10" i="13"/>
  <c r="C17" i="13" s="1"/>
  <c r="C11" i="13"/>
  <c r="C19" i="13" s="1"/>
  <c r="C13" i="13"/>
  <c r="C14" i="13"/>
  <c r="C55" i="13" l="1"/>
  <c r="C54" i="13"/>
  <c r="D49" i="13"/>
  <c r="C16" i="13"/>
  <c r="D61" i="4" l="1"/>
  <c r="C10" i="4" l="1"/>
  <c r="C9" i="4"/>
  <c r="C7" i="4"/>
  <c r="C6" i="4"/>
  <c r="C5" i="4"/>
  <c r="C4" i="4"/>
  <c r="C3" i="4"/>
  <c r="D49" i="1" l="1"/>
  <c r="C66" i="4"/>
  <c r="C65" i="4"/>
  <c r="C55" i="1"/>
  <c r="C54" i="1"/>
  <c r="C16" i="1"/>
</calcChain>
</file>

<file path=xl/sharedStrings.xml><?xml version="1.0" encoding="utf-8"?>
<sst xmlns="http://schemas.openxmlformats.org/spreadsheetml/2006/main" count="182" uniqueCount="101">
  <si>
    <t>ELŐREHALADÁSI JELENTÉS - 1</t>
  </si>
  <si>
    <t>I.</t>
  </si>
  <si>
    <t>ALAPADATOK</t>
  </si>
  <si>
    <t>Kedvezményezett neve:</t>
  </si>
  <si>
    <t>Kedvezményzett hivatalos képviselője:</t>
  </si>
  <si>
    <t>Támogatott projekt címe:</t>
  </si>
  <si>
    <t>A támogatási szerződés azonosítója (OC vagy ET kezdető kód)</t>
  </si>
  <si>
    <t>A projekt EKF kódja (P-szám):</t>
  </si>
  <si>
    <t>Beszámolót készítő neve, elérhetősége:</t>
  </si>
  <si>
    <t>Támogatott Tevékenység kezdő napja hatályos szerződés szerint:</t>
  </si>
  <si>
    <t>Támogatott Tevékenység záró napja hatályos szerződés szerint:</t>
  </si>
  <si>
    <t>A megítélt Támogatás összege (hatályos TSZ szerint):</t>
  </si>
  <si>
    <t>A jelentés időpontjáig átutalt támogatás összege:</t>
  </si>
  <si>
    <t>A projekt tényleges kezdete:</t>
  </si>
  <si>
    <t>A projekt várható befejezése (amikorra minden eredmény megvalósul):</t>
  </si>
  <si>
    <t>II.</t>
  </si>
  <si>
    <t>ELŐREHALADÁSI JELENTÉS - ÁTTEKINTÉS</t>
  </si>
  <si>
    <t>A jelentéssel érintett időszak kezdő dátuma:</t>
  </si>
  <si>
    <t>A jelentéssel érintett időszak záró dátuma:</t>
  </si>
  <si>
    <r>
      <rPr>
        <b/>
        <u/>
        <sz val="11"/>
        <rFont val="Calibri Light"/>
        <family val="2"/>
        <charset val="238"/>
        <scheme val="major"/>
      </rPr>
      <t>Eddig</t>
    </r>
    <r>
      <rPr>
        <sz val="11"/>
        <rFont val="Calibri Light"/>
        <family val="2"/>
        <charset val="238"/>
        <scheme val="major"/>
      </rPr>
      <t xml:space="preserve"> felhasznált támogatás összege
(a Számlaösszesítővel megegyezően):</t>
    </r>
  </si>
  <si>
    <t>A projekt pénzügyi előrehaladása:</t>
  </si>
  <si>
    <t>A jelentéssel együtt kérelmez-e szerződésmódosítást? (amennyiben a költségvetésben a változások meghaladják a 20%-ot, a módosítás kötelező)</t>
  </si>
  <si>
    <t>Változásbejelentőt/Kérelmet csatolta</t>
  </si>
  <si>
    <t>III.</t>
  </si>
  <si>
    <t>BESZÁMOLÓ</t>
  </si>
  <si>
    <r>
      <t xml:space="preserve">Rövid összefoglalás a szakmai tervben vállalt tevékenységek megvalósulásáról </t>
    </r>
    <r>
      <rPr>
        <sz val="11"/>
        <rFont val="Calibri Light"/>
        <family val="2"/>
        <charset val="238"/>
        <scheme val="major"/>
      </rPr>
      <t>(Hol tart a projekt:</t>
    </r>
    <r>
      <rPr>
        <b/>
        <sz val="11"/>
        <rFont val="Calibri Light"/>
        <family val="2"/>
        <charset val="238"/>
        <scheme val="major"/>
      </rPr>
      <t xml:space="preserve"> </t>
    </r>
    <r>
      <rPr>
        <sz val="11"/>
        <rFont val="Calibri Light"/>
        <family val="2"/>
        <charset val="238"/>
        <scheme val="major"/>
      </rPr>
      <t>események, eredmények, mutatók, projektmenedzsment) - max. 1200 karakter</t>
    </r>
  </si>
  <si>
    <t>ELTÉRÉSEK, KOCKÁZATKEZELÉS</t>
  </si>
  <si>
    <r>
      <rPr>
        <b/>
        <sz val="11"/>
        <rFont val="Calibri Light"/>
        <family val="2"/>
        <charset val="238"/>
        <scheme val="major"/>
      </rPr>
      <t>A megvalósítás mennyire van összhangban a tervekkel:</t>
    </r>
    <r>
      <rPr>
        <sz val="11"/>
        <rFont val="Calibri Light"/>
        <family val="2"/>
        <charset val="238"/>
        <scheme val="major"/>
      </rPr>
      <t xml:space="preserve"> eltérések oka, kezelés módja, korrekciós intézkedések- max. 1200 karakter</t>
    </r>
  </si>
  <si>
    <t>INDIKÁTOROK - vállalt eredmények (Minden eredménymutató külön. Új sor beszúrható)</t>
  </si>
  <si>
    <t>A Vebgrant felületen vállalt indikátorok megnevezése és mértékegysége</t>
  </si>
  <si>
    <t>vállalt / teljesített eredemény száma</t>
  </si>
  <si>
    <t>a)</t>
  </si>
  <si>
    <t>b)</t>
  </si>
  <si>
    <t>IV.</t>
  </si>
  <si>
    <t>KIEGÉSZÍTŐ INFORMÁCIÓK</t>
  </si>
  <si>
    <r>
      <rPr>
        <b/>
        <sz val="11"/>
        <rFont val="Calibri Light"/>
        <family val="2"/>
        <charset val="238"/>
        <scheme val="major"/>
      </rPr>
      <t xml:space="preserve">Kommunikáció és kötelező nyilvánosság bemutatása  </t>
    </r>
    <r>
      <rPr>
        <sz val="11"/>
        <rFont val="Calibri Light"/>
        <family val="2"/>
        <charset val="238"/>
        <scheme val="major"/>
      </rPr>
      <t>- max 1000 karakter</t>
    </r>
  </si>
  <si>
    <r>
      <rPr>
        <b/>
        <sz val="11"/>
        <rFont val="Calibri Light"/>
        <family val="2"/>
        <charset val="238"/>
        <scheme val="major"/>
      </rPr>
      <t xml:space="preserve">Horizontális tevékenységek bemutatása </t>
    </r>
    <r>
      <rPr>
        <sz val="11"/>
        <rFont val="Calibri Light"/>
        <family val="2"/>
        <charset val="238"/>
        <scheme val="major"/>
      </rPr>
      <t>- max 1000 karakter</t>
    </r>
  </si>
  <si>
    <t>V.</t>
  </si>
  <si>
    <t>NYILATKOZATOK</t>
  </si>
  <si>
    <t>A Kedvezményezett hivatalos képviselőjeként nyilatkozom, hogy</t>
  </si>
  <si>
    <t>1.</t>
  </si>
  <si>
    <t>a kapott támogatást a támogatási tevékenységhez szabályszerűen használtam fel</t>
  </si>
  <si>
    <t>2.</t>
  </si>
  <si>
    <t>a jelentésben megadott minden adat megalapozott és a valóságnak megfelelő</t>
  </si>
  <si>
    <t>3.</t>
  </si>
  <si>
    <t xml:space="preserve">a megvalósítással kapcsolatos eredeti dokumentumok a helyszínen elkülönítetten vannak nyilvántartva különös tekinetttel az elkülönített számviteli nyilvántartásra </t>
  </si>
  <si>
    <t>4.</t>
  </si>
  <si>
    <t>a tájékoztatással és nyilvánossággal kapcsolatos követelményeknek eleget teszek</t>
  </si>
  <si>
    <t>VI.</t>
  </si>
  <si>
    <t>KÖTELEZŐ MELLÉKLETEK</t>
  </si>
  <si>
    <t>– Számlaösszesítő (xlsx és PDF is!)</t>
  </si>
  <si>
    <t>– Banki kivonatok</t>
  </si>
  <si>
    <t>Kelt:</t>
  </si>
  <si>
    <t>cégszerű aláírás</t>
  </si>
  <si>
    <t>ELŐREHALADÁSI JELENTÉS - 2</t>
  </si>
  <si>
    <t>A megítélt Támogatás összege:</t>
  </si>
  <si>
    <t>Az 1.EHJ óta átutalt további támogatási előleg:</t>
  </si>
  <si>
    <r>
      <rPr>
        <b/>
        <u/>
        <sz val="11"/>
        <rFont val="Calibri Light"/>
        <family val="2"/>
        <charset val="238"/>
        <scheme val="major"/>
      </rPr>
      <t>Eddig</t>
    </r>
    <r>
      <rPr>
        <sz val="11"/>
        <rFont val="Calibri Light"/>
        <family val="2"/>
        <charset val="238"/>
        <scheme val="major"/>
      </rPr>
      <t xml:space="preserve"> felhasznált támogatás összege összesen
(a Számlaösszesítővel megegyezően):</t>
    </r>
  </si>
  <si>
    <t>ZÁRÓBESZÁMOLÓ</t>
  </si>
  <si>
    <t>A Kedvezményezett neve:</t>
  </si>
  <si>
    <t>A Kedvezményzett hivatalos képviselője:</t>
  </si>
  <si>
    <t>A támogatott projekt címe:</t>
  </si>
  <si>
    <t>A támogatási szerződés azonosítója:</t>
  </si>
  <si>
    <t>A projekt kódja (P-szám):</t>
  </si>
  <si>
    <t>A projekt TÉNYLEGES fizikai befejezésének dátuma (utolsó nyilvános esemény dátuma):</t>
  </si>
  <si>
    <t>Beszerzett engedélyek (amennyiben releváns: pl. rendezvénytartás, terüeltfoglalás stb.)</t>
  </si>
  <si>
    <t>PÉNZÜGYI ADATOK</t>
  </si>
  <si>
    <t>Elszámolt költségek összesen (számlaösszesítővel azonosan)</t>
  </si>
  <si>
    <t>A projekt ÖSSZES költsége (saját erővel és egyéb forrásokkal együtt)</t>
  </si>
  <si>
    <t>A támogatás intenzitása a Záróbeszámoló időpontjában:</t>
  </si>
  <si>
    <t>A Támogatott Tevékenység időtartama alatt történt TSZ-módosítás</t>
  </si>
  <si>
    <t>A szerződésmódosítás(ok) száma</t>
  </si>
  <si>
    <t>ZÁRÓ SZAKMAI BESZÁMOLÓ</t>
  </si>
  <si>
    <r>
      <t xml:space="preserve">A projekt eredeti célja és a célok megvalósulása röviden </t>
    </r>
    <r>
      <rPr>
        <sz val="11"/>
        <rFont val="Calibri Light"/>
        <family val="2"/>
        <charset val="238"/>
        <scheme val="major"/>
      </rPr>
      <t xml:space="preserve">
- max. 2000 karakter</t>
    </r>
  </si>
  <si>
    <t>ELTÉRÉSEK, VÁLTOZÁSOK</t>
  </si>
  <si>
    <r>
      <t xml:space="preserve">A megvalósítás összhangban volt-e a tervekkel, eltérések oka, kezelés módja, korrekciós intézkedések bemutatása. </t>
    </r>
    <r>
      <rPr>
        <sz val="11"/>
        <rFont val="Calibri Light"/>
        <family val="2"/>
        <charset val="238"/>
        <scheme val="major"/>
      </rPr>
      <t>- max. 2000 karakter</t>
    </r>
  </si>
  <si>
    <t>CÉLCSOPORT ÉS HASZONÉLVEZŐK</t>
  </si>
  <si>
    <r>
      <t>Kik és hogyan profitáltak a projektből.</t>
    </r>
    <r>
      <rPr>
        <sz val="11"/>
        <rFont val="Calibri Light"/>
        <family val="2"/>
        <charset val="238"/>
        <scheme val="major"/>
      </rPr>
      <t xml:space="preserve">
- max. 2000 karakter</t>
    </r>
  </si>
  <si>
    <t>NEM SZÁMSZERŰSÍTHETŐ EREDMÉNYEK</t>
  </si>
  <si>
    <r>
      <t>A projekt hatása a célcsoportra és a megvalósulási helyszínen (régiós hatás).</t>
    </r>
    <r>
      <rPr>
        <sz val="11"/>
        <rFont val="Calibri Light"/>
        <family val="2"/>
        <charset val="238"/>
        <scheme val="major"/>
      </rPr>
      <t xml:space="preserve">
- max. 2000 karakter</t>
    </r>
  </si>
  <si>
    <r>
      <t>Kialakult együttműködések és partnerségek bemutatása.</t>
    </r>
    <r>
      <rPr>
        <sz val="11"/>
        <rFont val="Calibri Light"/>
        <family val="2"/>
        <charset val="238"/>
        <scheme val="major"/>
      </rPr>
      <t xml:space="preserve">
- max. 1000 karakter</t>
    </r>
  </si>
  <si>
    <t>EGYÉB FORRÁSOK</t>
  </si>
  <si>
    <t>Összege (hatályos költségtervnek megfelelően):</t>
  </si>
  <si>
    <t>jegybevétel</t>
  </si>
  <si>
    <t>szponzori díjak</t>
  </si>
  <si>
    <t>regisztrációs díjak</t>
  </si>
  <si>
    <t>saját erő</t>
  </si>
  <si>
    <r>
      <rPr>
        <b/>
        <sz val="11"/>
        <color rgb="FF000000"/>
        <rFont val="Calibri Light"/>
      </rPr>
      <t xml:space="preserve">Az egyéb forrás projektcálú felhasználásának bemutatása.
</t>
    </r>
    <r>
      <rPr>
        <sz val="11"/>
        <color rgb="FF000000"/>
        <rFont val="Calibri Light"/>
      </rPr>
      <t>- max. 1000 karakter</t>
    </r>
  </si>
  <si>
    <t>a beszámolóban megadott minden adat megalapozott és a valóságnak megfelelő</t>
  </si>
  <si>
    <t>a megvalósítással kapcsolatos eredeti dokumentumok a bejegyzett székhelyen vannak nyilvántartva</t>
  </si>
  <si>
    <t>a megvalósítással kapcsolatos eredeti dokumentumok megőrzését és ellenőrzéskor való bemutatását vállalom a jelzett dátumig</t>
  </si>
  <si>
    <t>5.</t>
  </si>
  <si>
    <t>a projekt fenntartási kötelezettségeinek eleget teszek</t>
  </si>
  <si>
    <t>– Számlaösszesítő XLS és PDF</t>
  </si>
  <si>
    <t>– Fotódokumentáció</t>
  </si>
  <si>
    <t>– Kommunikációs tevékenységek alátámasztása</t>
  </si>
  <si>
    <t>– Vállalt indikátorok (eredménymutatók) alátámasztása</t>
  </si>
  <si>
    <t>– Engedélyek (ahol releváns)</t>
  </si>
  <si>
    <t>– Könyvvizsgálói jelentés</t>
  </si>
  <si>
    <t>– TAO nyilatkozat</t>
  </si>
  <si>
    <t>– Záró nyilatkozat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</si>
</sst>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Ft&quot;;\-#,##0\ &quot;Ft&quot;"/>
    <numFmt numFmtId="164" formatCode="#,##0\ &quot;Ft&quot;"/>
    <numFmt numFmtId="165" formatCode="0.0%"/>
    <numFmt numFmtId="166" formatCode="0;\-0;;@"/>
    <numFmt numFmtId="167" formatCode="yyyy/mm/dd;yyyy/mm/dd;;@"/>
    <numFmt numFmtId="168" formatCode="#,##0\ _F_t"/>
  </numFmts>
  <fonts count="17">
    <font>
      <sz val="11"/>
      <color theme="1"/>
      <name val="Calibri"/>
      <family val="2"/>
      <charset val="238"/>
      <scheme val="minor"/>
    </font>
    <font>
      <sz val="1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i/>
      <sz val="11"/>
      <name val="Calibri Light"/>
      <family val="2"/>
      <charset val="238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4"/>
      <color theme="1"/>
      <name val="Calibri Light"/>
      <family val="2"/>
      <charset val="238"/>
      <scheme val="major"/>
    </font>
    <font>
      <sz val="11"/>
      <color rgb="FF201F1E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z val="12"/>
      <color rgb="FF201F1E"/>
      <name val="Calibri Light"/>
      <family val="2"/>
      <charset val="238"/>
      <scheme val="major"/>
    </font>
    <font>
      <b/>
      <u/>
      <sz val="11"/>
      <name val="Calibri Light"/>
      <family val="2"/>
      <charset val="238"/>
      <scheme val="major"/>
    </font>
    <font>
      <sz val="7"/>
      <color rgb="FF444444"/>
      <name val="Calibri"/>
      <family val="2"/>
      <charset val="238"/>
      <scheme val="minor"/>
    </font>
    <font>
      <sz val="8"/>
      <color theme="2"/>
      <name val="Calibri Light"/>
      <family val="2"/>
      <charset val="238"/>
      <scheme val="major"/>
    </font>
    <font>
      <b/>
      <sz val="11"/>
      <color rgb="FF000000"/>
      <name val="Calibri Light"/>
    </font>
    <font>
      <sz val="11"/>
      <color rgb="FF000000"/>
      <name val="Calibri Light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2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" fillId="5" borderId="7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14" fontId="1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165" fontId="1" fillId="0" borderId="1" xfId="1" applyNumberFormat="1" applyFont="1" applyFill="1" applyBorder="1" applyAlignment="1" applyProtection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justify" vertical="center" wrapText="1"/>
    </xf>
    <xf numFmtId="166" fontId="5" fillId="0" borderId="1" xfId="0" applyNumberFormat="1" applyFont="1" applyBorder="1" applyAlignment="1">
      <alignment vertical="center" wrapText="1"/>
    </xf>
    <xf numFmtId="0" fontId="1" fillId="6" borderId="1" xfId="0" applyFont="1" applyFill="1" applyBorder="1" applyAlignment="1" applyProtection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vertical="center" wrapText="1"/>
      <protection locked="0"/>
    </xf>
    <xf numFmtId="14" fontId="1" fillId="6" borderId="1" xfId="0" applyNumberFormat="1" applyFont="1" applyFill="1" applyBorder="1" applyAlignment="1" applyProtection="1">
      <alignment horizontal="left" vertical="center"/>
      <protection locked="0"/>
    </xf>
    <xf numFmtId="164" fontId="1" fillId="6" borderId="1" xfId="0" applyNumberFormat="1" applyFont="1" applyFill="1" applyBorder="1" applyAlignment="1" applyProtection="1">
      <alignment horizontal="left" vertical="center"/>
      <protection locked="0"/>
    </xf>
    <xf numFmtId="0" fontId="1" fillId="6" borderId="1" xfId="0" applyFont="1" applyFill="1" applyBorder="1" applyAlignment="1" applyProtection="1">
      <alignment horizontal="left" vertical="center"/>
      <protection locked="0"/>
    </xf>
    <xf numFmtId="0" fontId="3" fillId="6" borderId="1" xfId="0" applyFont="1" applyFill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1" fillId="6" borderId="0" xfId="0" applyFont="1" applyFill="1" applyAlignment="1" applyProtection="1">
      <alignment horizontal="left" vertical="center"/>
      <protection locked="0"/>
    </xf>
    <xf numFmtId="14" fontId="1" fillId="6" borderId="6" xfId="0" applyNumberFormat="1" applyFont="1" applyFill="1" applyBorder="1" applyAlignment="1" applyProtection="1">
      <alignment horizontal="left" vertical="center"/>
      <protection locked="0"/>
    </xf>
    <xf numFmtId="14" fontId="5" fillId="6" borderId="1" xfId="0" applyNumberFormat="1" applyFont="1" applyFill="1" applyBorder="1" applyAlignment="1" applyProtection="1">
      <alignment horizontal="left" vertical="center" wrapText="1"/>
      <protection locked="0"/>
    </xf>
    <xf numFmtId="0" fontId="3" fillId="6" borderId="1" xfId="0" applyFont="1" applyFill="1" applyBorder="1" applyAlignment="1" applyProtection="1">
      <alignment horizontal="left" vertical="center"/>
      <protection locked="0"/>
    </xf>
    <xf numFmtId="0" fontId="3" fillId="6" borderId="3" xfId="0" applyFont="1" applyFill="1" applyBorder="1" applyAlignment="1" applyProtection="1">
      <alignment vertical="center" wrapText="1"/>
      <protection locked="0"/>
    </xf>
    <xf numFmtId="0" fontId="1" fillId="5" borderId="3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left" vertical="center" wrapText="1"/>
    </xf>
    <xf numFmtId="14" fontId="1" fillId="6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4" fontId="13" fillId="0" borderId="0" xfId="0" applyNumberFormat="1" applyFont="1"/>
    <xf numFmtId="14" fontId="1" fillId="6" borderId="6" xfId="0" applyNumberFormat="1" applyFont="1" applyFill="1" applyBorder="1" applyAlignment="1">
      <alignment horizontal="left" vertical="center"/>
    </xf>
    <xf numFmtId="16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vertical="center"/>
    </xf>
    <xf numFmtId="10" fontId="1" fillId="0" borderId="1" xfId="1" applyNumberFormat="1" applyFont="1" applyFill="1" applyBorder="1" applyAlignment="1" applyProtection="1">
      <alignment horizontal="left" vertical="center"/>
    </xf>
    <xf numFmtId="164" fontId="9" fillId="0" borderId="1" xfId="0" applyNumberFormat="1" applyFont="1" applyBorder="1" applyAlignment="1">
      <alignment horizontal="left" vertical="center" wrapText="1"/>
    </xf>
    <xf numFmtId="168" fontId="1" fillId="0" borderId="1" xfId="0" applyNumberFormat="1" applyFont="1" applyBorder="1" applyAlignment="1">
      <alignment horizontal="left" vertical="center"/>
    </xf>
    <xf numFmtId="164" fontId="2" fillId="6" borderId="1" xfId="0" applyNumberFormat="1" applyFont="1" applyFill="1" applyBorder="1" applyAlignment="1" applyProtection="1">
      <alignment horizontal="left" vertical="center" wrapText="1"/>
      <protection locked="0"/>
    </xf>
    <xf numFmtId="166" fontId="5" fillId="0" borderId="1" xfId="0" applyNumberFormat="1" applyFont="1" applyBorder="1" applyAlignment="1" applyProtection="1">
      <alignment vertical="center" wrapText="1"/>
      <protection locked="0"/>
    </xf>
    <xf numFmtId="5" fontId="9" fillId="6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</cellXfs>
  <cellStyles count="2">
    <cellStyle name="Normál" xfId="0" builtinId="0"/>
    <cellStyle name="Százalék" xfId="1" builtinId="5"/>
  </cellStyles>
  <dxfs count="8">
    <dxf>
      <font>
        <color rgb="FF9C0006"/>
      </font>
      <fill>
        <patternFill patternType="solid">
          <bgColor rgb="FFD9E1F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283104</xdr:colOff>
      <xdr:row>0</xdr:row>
      <xdr:rowOff>93487</xdr:rowOff>
    </xdr:from>
    <xdr:to>
      <xdr:col>2</xdr:col>
      <xdr:colOff>1817893</xdr:colOff>
      <xdr:row>0</xdr:row>
      <xdr:rowOff>742481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48166ED8-2853-4709-8D7D-8F8C88C93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004" y="93487"/>
          <a:ext cx="1534789" cy="6489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283104</xdr:colOff>
      <xdr:row>0</xdr:row>
      <xdr:rowOff>93487</xdr:rowOff>
    </xdr:from>
    <xdr:to>
      <xdr:col>2</xdr:col>
      <xdr:colOff>1817893</xdr:colOff>
      <xdr:row>0</xdr:row>
      <xdr:rowOff>742481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4004485-53F5-4DB3-AEBC-4D4A27A24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004" y="93487"/>
          <a:ext cx="1534789" cy="6489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283104</xdr:colOff>
      <xdr:row>0</xdr:row>
      <xdr:rowOff>93487</xdr:rowOff>
    </xdr:from>
    <xdr:to>
      <xdr:col>2</xdr:col>
      <xdr:colOff>1817893</xdr:colOff>
      <xdr:row>0</xdr:row>
      <xdr:rowOff>742481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D7B065BF-6B8D-4FF6-93B0-9BFFA22EA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004" y="93487"/>
          <a:ext cx="1534789" cy="6489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6FDEA-4BBA-4E38-ABB9-1012F26C4BBC}">
  <sheetPr>
    <pageSetUpPr fitToPage="1"/>
  </sheetPr>
  <dimension ref="A1:G55"/>
  <sheetViews>
    <sheetView tabSelected="1" topLeftCell="A24" zoomScale="90" zoomScaleNormal="90" zoomScaleSheetLayoutView="50" workbookViewId="0">
      <selection activeCell="A24" sqref="A24:XFD24"/>
    </sheetView>
  </sheetViews>
  <sheetFormatPr defaultColWidth="8.7109375" defaultRowHeight="14.45"/>
  <cols>
    <col min="1" max="1" width="4" style="15" customWidth="1"/>
    <col min="2" max="2" width="68.140625" style="15" customWidth="1"/>
    <col min="3" max="3" width="31.42578125" style="15" customWidth="1"/>
    <col min="4" max="4" width="34.28515625" style="15" bestFit="1" customWidth="1"/>
    <col min="5" max="16384" width="8.7109375" style="15"/>
  </cols>
  <sheetData>
    <row r="1" spans="1:7" ht="65.099999999999994" customHeight="1">
      <c r="A1" s="7"/>
      <c r="B1" s="13" t="s">
        <v>0</v>
      </c>
      <c r="C1" s="14"/>
      <c r="D1" s="60">
        <f ca="1">TODAY()</f>
        <v>45167</v>
      </c>
    </row>
    <row r="2" spans="1:7" s="17" customFormat="1">
      <c r="A2" s="16" t="s">
        <v>1</v>
      </c>
      <c r="B2" s="1" t="s">
        <v>2</v>
      </c>
      <c r="C2" s="1"/>
      <c r="E2" s="15"/>
      <c r="F2" s="15"/>
      <c r="G2" s="15"/>
    </row>
    <row r="3" spans="1:7">
      <c r="A3" s="2"/>
      <c r="B3" s="22" t="s">
        <v>3</v>
      </c>
      <c r="C3" s="39"/>
    </row>
    <row r="4" spans="1:7">
      <c r="A4" s="2"/>
      <c r="B4" s="2" t="s">
        <v>4</v>
      </c>
      <c r="C4" s="39"/>
    </row>
    <row r="5" spans="1:7" ht="29.1" customHeight="1">
      <c r="A5" s="2"/>
      <c r="B5" s="2" t="s">
        <v>5</v>
      </c>
      <c r="C5" s="39"/>
    </row>
    <row r="6" spans="1:7" ht="14.45" customHeight="1">
      <c r="A6" s="2"/>
      <c r="B6" s="2" t="s">
        <v>6</v>
      </c>
      <c r="C6" s="39"/>
    </row>
    <row r="7" spans="1:7" ht="14.45" customHeight="1">
      <c r="A7" s="2"/>
      <c r="B7" s="2" t="s">
        <v>7</v>
      </c>
      <c r="C7" s="39"/>
    </row>
    <row r="8" spans="1:7">
      <c r="A8" s="3"/>
      <c r="B8" s="3" t="s">
        <v>8</v>
      </c>
      <c r="C8" s="40"/>
    </row>
    <row r="9" spans="1:7">
      <c r="A9" s="3"/>
      <c r="B9" s="2" t="s">
        <v>9</v>
      </c>
      <c r="C9" s="41"/>
    </row>
    <row r="10" spans="1:7">
      <c r="A10" s="2"/>
      <c r="B10" s="2" t="s">
        <v>10</v>
      </c>
      <c r="C10" s="41"/>
    </row>
    <row r="11" spans="1:7">
      <c r="A11" s="2"/>
      <c r="B11" s="22" t="s">
        <v>11</v>
      </c>
      <c r="C11" s="42"/>
    </row>
    <row r="12" spans="1:7">
      <c r="A12" s="2"/>
      <c r="B12" s="22" t="s">
        <v>12</v>
      </c>
      <c r="C12" s="42"/>
    </row>
    <row r="13" spans="1:7">
      <c r="A13" s="2"/>
      <c r="B13" s="2" t="s">
        <v>13</v>
      </c>
      <c r="C13" s="41"/>
    </row>
    <row r="14" spans="1:7">
      <c r="A14" s="2"/>
      <c r="B14" s="2" t="s">
        <v>14</v>
      </c>
      <c r="C14" s="41"/>
    </row>
    <row r="15" spans="1:7" s="17" customFormat="1">
      <c r="A15" s="1" t="s">
        <v>15</v>
      </c>
      <c r="B15" s="1" t="s">
        <v>16</v>
      </c>
      <c r="C15" s="1"/>
    </row>
    <row r="16" spans="1:7">
      <c r="A16" s="19"/>
      <c r="B16" s="2" t="s">
        <v>17</v>
      </c>
      <c r="C16" s="41" t="str">
        <f>IF(C9="","",C9)</f>
        <v/>
      </c>
      <c r="D16" s="17"/>
      <c r="E16" s="10"/>
    </row>
    <row r="17" spans="1:6">
      <c r="A17" s="19"/>
      <c r="B17" s="2" t="s">
        <v>18</v>
      </c>
      <c r="C17" s="41"/>
      <c r="D17" s="17"/>
    </row>
    <row r="18" spans="1:6" ht="29.1">
      <c r="A18" s="2"/>
      <c r="B18" s="4" t="s">
        <v>19</v>
      </c>
      <c r="C18" s="42"/>
      <c r="D18" s="17"/>
    </row>
    <row r="19" spans="1:6">
      <c r="A19" s="2"/>
      <c r="B19" s="2" t="s">
        <v>20</v>
      </c>
      <c r="C19" s="21" t="str">
        <f>IFERROR(C18/C11, "")</f>
        <v/>
      </c>
      <c r="D19" s="20"/>
    </row>
    <row r="20" spans="1:6" ht="29.1">
      <c r="A20" s="2"/>
      <c r="B20" s="4" t="s">
        <v>21</v>
      </c>
      <c r="C20" s="43"/>
    </row>
    <row r="21" spans="1:6">
      <c r="A21" s="2"/>
      <c r="B21" s="4" t="s">
        <v>22</v>
      </c>
      <c r="C21" s="43"/>
    </row>
    <row r="22" spans="1:6" s="17" customFormat="1">
      <c r="A22" s="1" t="s">
        <v>23</v>
      </c>
      <c r="B22" s="1" t="s">
        <v>24</v>
      </c>
      <c r="C22" s="1"/>
    </row>
    <row r="23" spans="1:6" s="17" customFormat="1" ht="48" customHeight="1">
      <c r="A23" s="22"/>
      <c r="B23" s="67" t="s">
        <v>25</v>
      </c>
      <c r="C23" s="68"/>
    </row>
    <row r="24" spans="1:6" ht="71.099999999999994" customHeight="1">
      <c r="A24" s="2"/>
      <c r="B24" s="44"/>
      <c r="C24" s="11"/>
      <c r="D24" s="9"/>
      <c r="F24" s="17"/>
    </row>
    <row r="25" spans="1:6" s="17" customFormat="1">
      <c r="A25" s="5"/>
      <c r="B25" s="5" t="s">
        <v>26</v>
      </c>
      <c r="C25" s="5"/>
      <c r="D25" s="23"/>
    </row>
    <row r="26" spans="1:6" s="17" customFormat="1" ht="48" customHeight="1">
      <c r="A26" s="22"/>
      <c r="B26" s="69" t="s">
        <v>27</v>
      </c>
      <c r="C26" s="70"/>
    </row>
    <row r="27" spans="1:6">
      <c r="A27" s="2"/>
      <c r="B27" s="44"/>
      <c r="C27" s="11"/>
      <c r="D27" s="9"/>
      <c r="F27" s="17"/>
    </row>
    <row r="28" spans="1:6" s="17" customFormat="1">
      <c r="A28" s="5"/>
      <c r="B28" s="5" t="s">
        <v>28</v>
      </c>
      <c r="C28" s="5"/>
    </row>
    <row r="29" spans="1:6">
      <c r="A29" s="2"/>
      <c r="B29" s="2" t="s">
        <v>29</v>
      </c>
      <c r="C29" s="2" t="s">
        <v>30</v>
      </c>
    </row>
    <row r="30" spans="1:6">
      <c r="A30" s="49" t="s">
        <v>31</v>
      </c>
      <c r="B30" s="45"/>
      <c r="C30" s="45"/>
      <c r="F30" s="17"/>
    </row>
    <row r="31" spans="1:6">
      <c r="A31" s="49" t="s">
        <v>32</v>
      </c>
      <c r="B31" s="45"/>
      <c r="C31" s="45"/>
      <c r="F31" s="17"/>
    </row>
    <row r="32" spans="1:6">
      <c r="A32" s="49" t="s">
        <v>31</v>
      </c>
      <c r="B32" s="45"/>
      <c r="C32" s="45"/>
      <c r="F32" s="17"/>
    </row>
    <row r="33" spans="1:6">
      <c r="A33" s="49" t="s">
        <v>32</v>
      </c>
      <c r="B33" s="45"/>
      <c r="C33" s="45"/>
      <c r="F33" s="17"/>
    </row>
    <row r="34" spans="1:6">
      <c r="A34" s="49" t="s">
        <v>31</v>
      </c>
      <c r="B34" s="45"/>
      <c r="C34" s="45"/>
    </row>
    <row r="35" spans="1:6">
      <c r="A35" s="5" t="s">
        <v>33</v>
      </c>
      <c r="B35" s="5" t="s">
        <v>34</v>
      </c>
      <c r="C35" s="5"/>
    </row>
    <row r="36" spans="1:6">
      <c r="A36" s="19"/>
      <c r="B36" s="69" t="s">
        <v>35</v>
      </c>
      <c r="C36" s="70"/>
    </row>
    <row r="37" spans="1:6">
      <c r="A37" s="2"/>
      <c r="B37" s="45"/>
      <c r="C37" s="11"/>
    </row>
    <row r="38" spans="1:6">
      <c r="A38" s="19"/>
      <c r="B38" s="69" t="s">
        <v>36</v>
      </c>
      <c r="C38" s="70"/>
    </row>
    <row r="39" spans="1:6">
      <c r="A39" s="2"/>
      <c r="B39" s="45"/>
      <c r="C39" s="11"/>
    </row>
    <row r="40" spans="1:6" s="17" customFormat="1">
      <c r="A40" s="5" t="s">
        <v>37</v>
      </c>
      <c r="B40" s="5" t="s">
        <v>38</v>
      </c>
      <c r="C40" s="5"/>
    </row>
    <row r="41" spans="1:6" s="17" customFormat="1">
      <c r="A41" s="6"/>
      <c r="B41" s="6" t="s">
        <v>39</v>
      </c>
      <c r="C41" s="6"/>
    </row>
    <row r="42" spans="1:6">
      <c r="A42" s="2" t="s">
        <v>40</v>
      </c>
      <c r="B42" s="8" t="s">
        <v>41</v>
      </c>
      <c r="C42" s="43"/>
    </row>
    <row r="43" spans="1:6">
      <c r="A43" s="2" t="s">
        <v>42</v>
      </c>
      <c r="B43" s="8" t="s">
        <v>43</v>
      </c>
      <c r="C43" s="43"/>
    </row>
    <row r="44" spans="1:6" ht="29.1">
      <c r="A44" s="2" t="s">
        <v>44</v>
      </c>
      <c r="B44" s="8" t="s">
        <v>45</v>
      </c>
      <c r="C44" s="43"/>
    </row>
    <row r="45" spans="1:6">
      <c r="A45" s="2" t="s">
        <v>46</v>
      </c>
      <c r="B45" s="8" t="s">
        <v>47</v>
      </c>
      <c r="C45" s="43"/>
    </row>
    <row r="46" spans="1:6" s="17" customFormat="1">
      <c r="A46" s="5" t="s">
        <v>48</v>
      </c>
      <c r="B46" s="5" t="s">
        <v>49</v>
      </c>
      <c r="C46" s="5"/>
    </row>
    <row r="47" spans="1:6">
      <c r="A47" s="2"/>
      <c r="B47" s="2" t="s">
        <v>50</v>
      </c>
      <c r="C47" s="43"/>
    </row>
    <row r="48" spans="1:6">
      <c r="A48" s="2"/>
      <c r="B48" s="2" t="s">
        <v>51</v>
      </c>
      <c r="C48" s="43"/>
    </row>
    <row r="49" spans="1:4">
      <c r="A49" s="24"/>
      <c r="B49" s="46" t="s">
        <v>52</v>
      </c>
      <c r="C49" s="47"/>
      <c r="D49" s="12" t="str">
        <f>IF(AND(B49="Kelt:",C49=""),"Kérjük, szíveskedjen kitölteni a keltezést!","")</f>
        <v>Kérjük, szíveskedjen kitölteni a keltezést!</v>
      </c>
    </row>
    <row r="50" spans="1:4">
      <c r="A50" s="24"/>
      <c r="B50" s="24"/>
      <c r="C50" s="24"/>
    </row>
    <row r="51" spans="1:4">
      <c r="A51" s="24"/>
      <c r="B51" s="24"/>
      <c r="C51" s="24"/>
    </row>
    <row r="52" spans="1:4">
      <c r="A52" s="24"/>
      <c r="B52" s="24"/>
      <c r="C52" s="24"/>
    </row>
    <row r="53" spans="1:4">
      <c r="C53" s="25" t="s">
        <v>53</v>
      </c>
    </row>
    <row r="54" spans="1:4">
      <c r="B54" s="24"/>
      <c r="C54" s="59" t="str">
        <f>IF(C3="","",C3)</f>
        <v/>
      </c>
    </row>
    <row r="55" spans="1:4">
      <c r="C55" s="59" t="str">
        <f>IF(C4="","",C4)</f>
        <v/>
      </c>
    </row>
  </sheetData>
  <sheetProtection sheet="1" formatColumns="0" formatRows="0" insertRows="0"/>
  <mergeCells count="4">
    <mergeCell ref="B23:C23"/>
    <mergeCell ref="B26:C26"/>
    <mergeCell ref="B36:C36"/>
    <mergeCell ref="B38:C38"/>
  </mergeCells>
  <phoneticPr fontId="10" type="noConversion"/>
  <conditionalFormatting sqref="C49">
    <cfRule type="timePeriod" dxfId="7" priority="1" timePeriod="nextMonth">
      <formula>AND(MONTH(C49)=MONTH(EDATE(TODAY(),0+1)),YEAR(C49)=YEAR(EDATE(TODAY(),0+1)))</formula>
    </cfRule>
    <cfRule type="timePeriod" dxfId="6" priority="2" timePeriod="tomorrow">
      <formula>FLOOR(C49,1)=TODAY()+1</formula>
    </cfRule>
    <cfRule type="timePeriod" dxfId="5" priority="3" timePeriod="yesterday">
      <formula>FLOOR(C49,1)=TODAY()-1</formula>
    </cfRule>
    <cfRule type="timePeriod" dxfId="4" priority="4" timePeriod="yesterday">
      <formula>FLOOR(C49,1)=TODAY()-1</formula>
    </cfRule>
  </conditionalFormatting>
  <dataValidations count="7">
    <dataValidation type="list" allowBlank="1" showInputMessage="1" showErrorMessage="1" sqref="C20:C21" xr:uid="{C14795FE-50D4-4F84-8DE5-02C528897E8C}">
      <formula1>"IGEN,NEM"</formula1>
    </dataValidation>
    <dataValidation type="list" allowBlank="1" showInputMessage="1" showErrorMessage="1" sqref="C42:C45" xr:uid="{5379A198-65E8-4A36-9CE3-4D12F7F79E41}">
      <formula1>"IGEN"</formula1>
    </dataValidation>
    <dataValidation type="textLength" allowBlank="1" showInputMessage="1" showErrorMessage="1" error="A cellában a megengedett szöveg hossza max. 1200 karakter lehet!" sqref="B24 B27" xr:uid="{1447D7C7-6A83-43AF-B8FF-96D20E610F32}">
      <formula1>0</formula1>
      <formula2>1200</formula2>
    </dataValidation>
    <dataValidation type="textLength" allowBlank="1" showInputMessage="1" showErrorMessage="1" error="A cellában a megengedett szöveg hossza max. 1000 karakter lehet!" sqref="B37 B39" xr:uid="{9A954519-8C67-48A6-9C09-053E88AEFA82}">
      <formula1>0</formula1>
      <formula2>1000</formula2>
    </dataValidation>
    <dataValidation type="whole" allowBlank="1" showInputMessage="1" showErrorMessage="1" sqref="C18" xr:uid="{887422E5-B2FD-4EF9-AEE7-5EBF53A316F9}">
      <formula1>0</formula1>
      <formula2>500000000000</formula2>
    </dataValidation>
    <dataValidation type="list" allowBlank="1" showInputMessage="1" showErrorMessage="1" sqref="C47:C48" xr:uid="{F86D75F2-0660-45EB-99D8-8FFB4604E898}">
      <formula1>"CSATOLTAM,NEM RELEVÁNS"</formula1>
    </dataValidation>
    <dataValidation type="whole" allowBlank="1" showInputMessage="1" showErrorMessage="1" sqref="C11" xr:uid="{91ADA996-2D97-4688-9DC5-090E3FAC7542}">
      <formula1>500000</formula1>
      <formula2>5000000000</formula2>
    </dataValidation>
  </dataValidations>
  <pageMargins left="0.31496062992125984" right="0.31496062992125984" top="0.74803149606299213" bottom="0.74803149606299213" header="0.31496062992125984" footer="0.31496062992125984"/>
  <pageSetup paperSize="9" scale="93" fitToHeight="0" orientation="portrait" r:id="rId1"/>
  <rowBreaks count="1" manualBreakCount="1">
    <brk id="24" max="2" man="1"/>
  </rowBreaks>
  <ignoredErrors>
    <ignoredError sqref="C16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ADB1C-62C6-4DDA-A0D1-2A990952E596}">
  <sheetPr>
    <pageSetUpPr fitToPage="1"/>
  </sheetPr>
  <dimension ref="A1:G55"/>
  <sheetViews>
    <sheetView topLeftCell="A34" zoomScale="90" zoomScaleNormal="90" zoomScaleSheetLayoutView="50" workbookViewId="0">
      <selection activeCell="B53" sqref="B53"/>
    </sheetView>
  </sheetViews>
  <sheetFormatPr defaultColWidth="8.7109375" defaultRowHeight="14.45"/>
  <cols>
    <col min="1" max="1" width="4" style="15" customWidth="1"/>
    <col min="2" max="2" width="68.140625" style="15" customWidth="1"/>
    <col min="3" max="3" width="38" style="15" customWidth="1"/>
    <col min="4" max="4" width="34.28515625" style="15" bestFit="1" customWidth="1"/>
    <col min="5" max="16384" width="8.7109375" style="15"/>
  </cols>
  <sheetData>
    <row r="1" spans="1:7" ht="65.099999999999994" customHeight="1">
      <c r="A1" s="7"/>
      <c r="B1" s="13" t="s">
        <v>54</v>
      </c>
      <c r="C1" s="14"/>
      <c r="D1" s="60">
        <f ca="1">TODAY()</f>
        <v>45167</v>
      </c>
    </row>
    <row r="2" spans="1:7" s="17" customFormat="1">
      <c r="A2" s="16" t="s">
        <v>1</v>
      </c>
      <c r="B2" s="1" t="s">
        <v>2</v>
      </c>
      <c r="C2" s="1"/>
      <c r="E2" s="15"/>
      <c r="F2" s="15"/>
      <c r="G2" s="15"/>
    </row>
    <row r="3" spans="1:7">
      <c r="A3" s="2"/>
      <c r="B3" s="22" t="s">
        <v>3</v>
      </c>
      <c r="C3" s="52">
        <f>'EHJ-1'!C3</f>
        <v>0</v>
      </c>
    </row>
    <row r="4" spans="1:7">
      <c r="A4" s="2"/>
      <c r="B4" s="2" t="s">
        <v>4</v>
      </c>
      <c r="C4" s="52">
        <f>'EHJ-1'!C4</f>
        <v>0</v>
      </c>
    </row>
    <row r="5" spans="1:7" ht="29.1" customHeight="1">
      <c r="A5" s="2"/>
      <c r="B5" s="2" t="s">
        <v>5</v>
      </c>
      <c r="C5" s="52">
        <f>'EHJ-1'!C5</f>
        <v>0</v>
      </c>
    </row>
    <row r="6" spans="1:7" ht="14.45" customHeight="1">
      <c r="A6" s="2"/>
      <c r="B6" s="2" t="s">
        <v>6</v>
      </c>
      <c r="C6" s="52">
        <f>'EHJ-1'!C6</f>
        <v>0</v>
      </c>
    </row>
    <row r="7" spans="1:7" ht="14.45" customHeight="1">
      <c r="A7" s="2"/>
      <c r="B7" s="2" t="s">
        <v>7</v>
      </c>
      <c r="C7" s="52">
        <f>'EHJ-1'!C7</f>
        <v>0</v>
      </c>
    </row>
    <row r="8" spans="1:7">
      <c r="A8" s="3"/>
      <c r="B8" s="3" t="s">
        <v>8</v>
      </c>
      <c r="C8" s="52"/>
    </row>
    <row r="9" spans="1:7">
      <c r="A9" s="3"/>
      <c r="B9" s="2" t="s">
        <v>9</v>
      </c>
      <c r="C9" s="53">
        <f>'EHJ-1'!C9</f>
        <v>0</v>
      </c>
    </row>
    <row r="10" spans="1:7">
      <c r="A10" s="2"/>
      <c r="B10" s="2" t="s">
        <v>10</v>
      </c>
      <c r="C10" s="53">
        <f>'EHJ-1'!C10</f>
        <v>0</v>
      </c>
    </row>
    <row r="11" spans="1:7">
      <c r="A11" s="2"/>
      <c r="B11" s="2" t="s">
        <v>55</v>
      </c>
      <c r="C11" s="52">
        <f>'EHJ-1'!C11</f>
        <v>0</v>
      </c>
    </row>
    <row r="12" spans="1:7">
      <c r="A12" s="2"/>
      <c r="B12" s="22" t="s">
        <v>56</v>
      </c>
      <c r="C12" s="64"/>
    </row>
    <row r="13" spans="1:7">
      <c r="A13" s="2"/>
      <c r="B13" s="2" t="s">
        <v>13</v>
      </c>
      <c r="C13" s="53">
        <f>'EHJ-1'!C13</f>
        <v>0</v>
      </c>
    </row>
    <row r="14" spans="1:7">
      <c r="A14" s="2"/>
      <c r="B14" s="2" t="s">
        <v>14</v>
      </c>
      <c r="C14" s="53">
        <f>'EHJ-1'!C14</f>
        <v>0</v>
      </c>
    </row>
    <row r="15" spans="1:7" s="17" customFormat="1">
      <c r="A15" s="1" t="s">
        <v>15</v>
      </c>
      <c r="B15" s="1" t="s">
        <v>16</v>
      </c>
      <c r="C15" s="1"/>
    </row>
    <row r="16" spans="1:7">
      <c r="A16" s="19"/>
      <c r="B16" s="2" t="s">
        <v>17</v>
      </c>
      <c r="C16" s="18">
        <f>IF(C9="","",C9)</f>
        <v>0</v>
      </c>
      <c r="D16" s="17"/>
      <c r="E16" s="10"/>
    </row>
    <row r="17" spans="1:6">
      <c r="A17" s="19"/>
      <c r="B17" s="2" t="s">
        <v>18</v>
      </c>
      <c r="C17" s="18">
        <f t="shared" ref="C17" si="0">IF(C10="","",C10)</f>
        <v>0</v>
      </c>
      <c r="D17" s="17"/>
    </row>
    <row r="18" spans="1:6" ht="29.1">
      <c r="A18" s="2"/>
      <c r="B18" s="4" t="s">
        <v>57</v>
      </c>
      <c r="C18" s="63"/>
      <c r="D18" s="17"/>
    </row>
    <row r="19" spans="1:6">
      <c r="A19" s="2"/>
      <c r="B19" s="2" t="s">
        <v>20</v>
      </c>
      <c r="C19" s="21" t="str">
        <f>IFERROR(C18/C11,"")</f>
        <v/>
      </c>
      <c r="D19" s="20"/>
    </row>
    <row r="20" spans="1:6" ht="29.1">
      <c r="A20" s="2"/>
      <c r="B20" s="4" t="s">
        <v>21</v>
      </c>
      <c r="C20" s="43"/>
    </row>
    <row r="21" spans="1:6">
      <c r="A21" s="2"/>
      <c r="B21" s="4" t="s">
        <v>22</v>
      </c>
      <c r="C21" s="43"/>
    </row>
    <row r="22" spans="1:6" s="17" customFormat="1">
      <c r="A22" s="1" t="s">
        <v>23</v>
      </c>
      <c r="B22" s="1" t="s">
        <v>24</v>
      </c>
      <c r="C22" s="1"/>
    </row>
    <row r="23" spans="1:6" s="17" customFormat="1" ht="48" customHeight="1">
      <c r="A23" s="22"/>
      <c r="B23" s="67" t="s">
        <v>25</v>
      </c>
      <c r="C23" s="68"/>
    </row>
    <row r="24" spans="1:6">
      <c r="A24" s="2"/>
      <c r="B24" s="44"/>
      <c r="C24" s="11"/>
      <c r="D24" s="9"/>
      <c r="F24" s="17"/>
    </row>
    <row r="25" spans="1:6" s="17" customFormat="1">
      <c r="A25" s="5"/>
      <c r="B25" s="5" t="s">
        <v>26</v>
      </c>
      <c r="C25" s="5"/>
      <c r="D25" s="23"/>
    </row>
    <row r="26" spans="1:6" s="17" customFormat="1" ht="48" customHeight="1">
      <c r="A26" s="22"/>
      <c r="B26" s="69" t="s">
        <v>27</v>
      </c>
      <c r="C26" s="70"/>
    </row>
    <row r="27" spans="1:6">
      <c r="A27" s="2"/>
      <c r="B27" s="44"/>
      <c r="C27" s="11"/>
      <c r="D27" s="9"/>
      <c r="F27" s="17"/>
    </row>
    <row r="28" spans="1:6" s="17" customFormat="1">
      <c r="A28" s="5"/>
      <c r="B28" s="5" t="s">
        <v>28</v>
      </c>
      <c r="C28" s="5"/>
    </row>
    <row r="29" spans="1:6">
      <c r="A29" s="2"/>
      <c r="B29" s="2" t="s">
        <v>29</v>
      </c>
      <c r="C29" s="2" t="s">
        <v>30</v>
      </c>
    </row>
    <row r="30" spans="1:6">
      <c r="A30" s="49" t="s">
        <v>31</v>
      </c>
      <c r="B30" s="45"/>
      <c r="C30" s="45"/>
      <c r="F30" s="17"/>
    </row>
    <row r="31" spans="1:6">
      <c r="A31" s="49" t="s">
        <v>32</v>
      </c>
      <c r="B31" s="45"/>
      <c r="C31" s="45"/>
      <c r="F31" s="17"/>
    </row>
    <row r="32" spans="1:6">
      <c r="A32" s="49" t="s">
        <v>31</v>
      </c>
      <c r="B32" s="45"/>
      <c r="C32" s="45"/>
      <c r="F32" s="17"/>
    </row>
    <row r="33" spans="1:6">
      <c r="A33" s="49" t="s">
        <v>32</v>
      </c>
      <c r="B33" s="45"/>
      <c r="C33" s="45"/>
      <c r="F33" s="17"/>
    </row>
    <row r="34" spans="1:6">
      <c r="A34" s="49" t="s">
        <v>31</v>
      </c>
      <c r="B34" s="45"/>
      <c r="C34" s="45"/>
    </row>
    <row r="35" spans="1:6">
      <c r="A35" s="5" t="s">
        <v>33</v>
      </c>
      <c r="B35" s="5" t="s">
        <v>34</v>
      </c>
      <c r="C35" s="5"/>
    </row>
    <row r="36" spans="1:6">
      <c r="A36" s="19"/>
      <c r="B36" s="69" t="s">
        <v>35</v>
      </c>
      <c r="C36" s="70"/>
    </row>
    <row r="37" spans="1:6">
      <c r="A37" s="2"/>
      <c r="B37" s="45"/>
      <c r="C37" s="11"/>
    </row>
    <row r="38" spans="1:6">
      <c r="A38" s="19"/>
      <c r="B38" s="69" t="s">
        <v>36</v>
      </c>
      <c r="C38" s="70"/>
    </row>
    <row r="39" spans="1:6">
      <c r="A39" s="2"/>
      <c r="B39" s="45"/>
      <c r="C39" s="11"/>
    </row>
    <row r="40" spans="1:6" s="17" customFormat="1">
      <c r="A40" s="5" t="s">
        <v>37</v>
      </c>
      <c r="B40" s="5" t="s">
        <v>38</v>
      </c>
      <c r="C40" s="5"/>
    </row>
    <row r="41" spans="1:6" s="17" customFormat="1">
      <c r="A41" s="6"/>
      <c r="B41" s="6" t="s">
        <v>39</v>
      </c>
      <c r="C41" s="6"/>
    </row>
    <row r="42" spans="1:6">
      <c r="A42" s="2" t="s">
        <v>40</v>
      </c>
      <c r="B42" s="8" t="s">
        <v>41</v>
      </c>
      <c r="C42" s="43"/>
    </row>
    <row r="43" spans="1:6">
      <c r="A43" s="2" t="s">
        <v>42</v>
      </c>
      <c r="B43" s="8" t="s">
        <v>43</v>
      </c>
      <c r="C43" s="43"/>
    </row>
    <row r="44" spans="1:6" ht="29.1">
      <c r="A44" s="2" t="s">
        <v>44</v>
      </c>
      <c r="B44" s="8" t="s">
        <v>45</v>
      </c>
      <c r="C44" s="43"/>
    </row>
    <row r="45" spans="1:6">
      <c r="A45" s="2" t="s">
        <v>46</v>
      </c>
      <c r="B45" s="8" t="s">
        <v>47</v>
      </c>
      <c r="C45" s="43"/>
    </row>
    <row r="46" spans="1:6" s="17" customFormat="1">
      <c r="A46" s="5" t="s">
        <v>48</v>
      </c>
      <c r="B46" s="5" t="s">
        <v>49</v>
      </c>
      <c r="C46" s="5"/>
    </row>
    <row r="47" spans="1:6">
      <c r="A47" s="2"/>
      <c r="B47" s="2" t="s">
        <v>50</v>
      </c>
      <c r="C47" s="43"/>
    </row>
    <row r="48" spans="1:6">
      <c r="A48" s="2"/>
      <c r="B48" s="2" t="s">
        <v>51</v>
      </c>
      <c r="C48" s="43"/>
    </row>
    <row r="49" spans="1:4">
      <c r="A49" s="24"/>
      <c r="B49" s="46" t="s">
        <v>52</v>
      </c>
      <c r="C49" s="47"/>
      <c r="D49" s="12" t="str">
        <f>IF(AND(B49="Kelt:",C49=""),"Kérjük, szíveskedjen kitölteni a keltezést!","")</f>
        <v>Kérjük, szíveskedjen kitölteni a keltezést!</v>
      </c>
    </row>
    <row r="50" spans="1:4">
      <c r="A50" s="24"/>
      <c r="B50" s="24"/>
      <c r="C50" s="24"/>
    </row>
    <row r="51" spans="1:4">
      <c r="A51" s="24"/>
      <c r="B51" s="24"/>
      <c r="C51" s="24"/>
    </row>
    <row r="52" spans="1:4">
      <c r="A52" s="24"/>
      <c r="B52" s="24"/>
      <c r="C52" s="24"/>
    </row>
    <row r="53" spans="1:4">
      <c r="C53" s="25" t="s">
        <v>53</v>
      </c>
    </row>
    <row r="54" spans="1:4">
      <c r="B54" s="24"/>
      <c r="C54" s="59">
        <f>IF(C3="","",C3)</f>
        <v>0</v>
      </c>
    </row>
    <row r="55" spans="1:4">
      <c r="C55" s="59">
        <f>IF(C4="","",C4)</f>
        <v>0</v>
      </c>
    </row>
  </sheetData>
  <sheetProtection algorithmName="SHA-512" hashValue="w2EINw2SdU9oTOH2cSWS/EHOXowhs9EoRof66uAai3PEUnKK2duyz8c8P0QJgTzjIcWK2KNzh8YU73X/FbRvFw==" saltValue="SWcSci3iUXsfIXY3YFBxCA==" spinCount="100000" sheet="1" formatColumns="0" formatRows="0" insertRows="0"/>
  <mergeCells count="4">
    <mergeCell ref="B23:C23"/>
    <mergeCell ref="B26:C26"/>
    <mergeCell ref="B36:C36"/>
    <mergeCell ref="B38:C38"/>
  </mergeCells>
  <dataValidations count="7">
    <dataValidation type="date" allowBlank="1" showInputMessage="1" showErrorMessage="1" sqref="C49" xr:uid="{52CC1526-D0F2-4441-948C-16C752ECAF0D}">
      <formula1>44742</formula1>
      <formula2>45291</formula2>
    </dataValidation>
    <dataValidation type="list" allowBlank="1" showInputMessage="1" showErrorMessage="1" sqref="C47:C48" xr:uid="{5D56E4EE-DB18-464E-A495-A01C8175CA57}">
      <formula1>"CSATOLTAM,NEM RELEVÁNS"</formula1>
    </dataValidation>
    <dataValidation type="textLength" allowBlank="1" showInputMessage="1" showErrorMessage="1" error="A cellában a megengedett szöveg hossza max. 1000 karakter lehet!" sqref="B37 B39" xr:uid="{33247340-8CC2-42C1-92A0-2B72079CF844}">
      <formula1>0</formula1>
      <formula2>1000</formula2>
    </dataValidation>
    <dataValidation type="textLength" allowBlank="1" showInputMessage="1" showErrorMessage="1" error="A cellában a megengedett szöveg hossza max. 1200 karakter lehet!" sqref="B27 B24" xr:uid="{015D56C9-F827-47DC-9030-946E468BF91E}">
      <formula1>0</formula1>
      <formula2>1200</formula2>
    </dataValidation>
    <dataValidation type="list" allowBlank="1" showInputMessage="1" showErrorMessage="1" sqref="C42:C45" xr:uid="{C8C5C183-E878-4C83-A41C-18E9D3BAA733}">
      <formula1>"IGEN"</formula1>
    </dataValidation>
    <dataValidation type="list" allowBlank="1" showInputMessage="1" showErrorMessage="1" sqref="C20:C21" xr:uid="{05D3AFF1-818E-4050-B86A-CAA9CCD534B5}">
      <formula1>"IGEN,NEM"</formula1>
    </dataValidation>
    <dataValidation allowBlank="1" showInputMessage="1" showErrorMessage="1" prompt="számlaösszesítőn szereplő összeg" sqref="C18" xr:uid="{ABF7783F-7C87-431B-942A-B6D8A9DFDADB}"/>
  </dataValidations>
  <pageMargins left="0.31496062992125984" right="0.31496062992125984" top="0.74803149606299213" bottom="0.74803149606299213" header="0.31496062992125984" footer="0.31496062992125984"/>
  <pageSetup paperSize="9" scale="93" fitToHeight="0" orientation="portrait" r:id="rId1"/>
  <rowBreaks count="1" manualBreakCount="1">
    <brk id="24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50C6-312A-4952-8445-6B6F6AB8FADF}">
  <sheetPr>
    <pageSetUpPr fitToPage="1"/>
  </sheetPr>
  <dimension ref="A1:E66"/>
  <sheetViews>
    <sheetView view="pageBreakPreview" topLeftCell="A47" zoomScale="90" zoomScaleNormal="90" zoomScaleSheetLayoutView="90" workbookViewId="0">
      <selection activeCell="C21" sqref="C21"/>
    </sheetView>
  </sheetViews>
  <sheetFormatPr defaultColWidth="8.7109375" defaultRowHeight="14.45"/>
  <cols>
    <col min="1" max="1" width="4" style="15" customWidth="1"/>
    <col min="2" max="2" width="78.28515625" style="15" customWidth="1"/>
    <col min="3" max="3" width="37.140625" style="15" customWidth="1"/>
    <col min="4" max="4" width="15.140625" style="15" customWidth="1"/>
    <col min="5" max="5" width="10" style="15" bestFit="1" customWidth="1"/>
    <col min="6" max="16384" width="8.7109375" style="15"/>
  </cols>
  <sheetData>
    <row r="1" spans="1:4" ht="65.099999999999994" customHeight="1">
      <c r="A1" s="7"/>
      <c r="B1" s="13" t="s">
        <v>58</v>
      </c>
      <c r="C1" s="14"/>
      <c r="D1" s="56" t="b">
        <f ca="1">'EHJ-1'!D1=TODAY()</f>
        <v>1</v>
      </c>
    </row>
    <row r="2" spans="1:4">
      <c r="A2" s="16" t="s">
        <v>1</v>
      </c>
      <c r="B2" s="1" t="s">
        <v>2</v>
      </c>
      <c r="C2" s="28"/>
    </row>
    <row r="3" spans="1:4">
      <c r="A3" s="2"/>
      <c r="B3" s="2" t="s">
        <v>59</v>
      </c>
      <c r="C3" s="38">
        <f>'EHJ-1'!C3</f>
        <v>0</v>
      </c>
    </row>
    <row r="4" spans="1:4">
      <c r="A4" s="2"/>
      <c r="B4" s="2" t="s">
        <v>60</v>
      </c>
      <c r="C4" s="38">
        <f>'EHJ-1'!C4</f>
        <v>0</v>
      </c>
    </row>
    <row r="5" spans="1:4">
      <c r="A5" s="2"/>
      <c r="B5" s="2" t="s">
        <v>61</v>
      </c>
      <c r="C5" s="38">
        <f>'EHJ-1'!C5</f>
        <v>0</v>
      </c>
    </row>
    <row r="6" spans="1:4">
      <c r="A6" s="2"/>
      <c r="B6" s="2" t="s">
        <v>62</v>
      </c>
      <c r="C6" s="38">
        <f>'EHJ-1'!C6</f>
        <v>0</v>
      </c>
    </row>
    <row r="7" spans="1:4">
      <c r="A7" s="2"/>
      <c r="B7" s="2" t="s">
        <v>63</v>
      </c>
      <c r="C7" s="38">
        <f>'EHJ-1'!C7</f>
        <v>0</v>
      </c>
    </row>
    <row r="8" spans="1:4">
      <c r="A8" s="3"/>
      <c r="B8" s="3" t="s">
        <v>8</v>
      </c>
      <c r="C8" s="65"/>
    </row>
    <row r="9" spans="1:4">
      <c r="A9" s="3"/>
      <c r="B9" s="2" t="s">
        <v>9</v>
      </c>
      <c r="C9" s="26">
        <f>'EHJ-1'!C9</f>
        <v>0</v>
      </c>
    </row>
    <row r="10" spans="1:4">
      <c r="A10" s="2"/>
      <c r="B10" s="2" t="s">
        <v>10</v>
      </c>
      <c r="C10" s="26">
        <f>'EHJ-1'!C10</f>
        <v>0</v>
      </c>
    </row>
    <row r="11" spans="1:4">
      <c r="A11" s="2"/>
      <c r="B11" s="22" t="s">
        <v>55</v>
      </c>
      <c r="C11" s="54">
        <f>'EHJ-1'!C11</f>
        <v>0</v>
      </c>
    </row>
    <row r="12" spans="1:4">
      <c r="A12" s="2"/>
      <c r="B12" s="22" t="s">
        <v>12</v>
      </c>
      <c r="C12" s="54">
        <f>'EHJ-1'!C12+'EHJ-2'!C12</f>
        <v>0</v>
      </c>
    </row>
    <row r="13" spans="1:4">
      <c r="A13" s="2"/>
      <c r="B13" s="2" t="s">
        <v>13</v>
      </c>
      <c r="C13" s="26">
        <f>'EHJ-1'!C13</f>
        <v>0</v>
      </c>
    </row>
    <row r="14" spans="1:4">
      <c r="A14" s="2"/>
      <c r="B14" s="2" t="s">
        <v>64</v>
      </c>
      <c r="C14" s="48"/>
    </row>
    <row r="15" spans="1:4">
      <c r="A15" s="2"/>
      <c r="B15" s="4" t="s">
        <v>65</v>
      </c>
      <c r="C15" s="48"/>
    </row>
    <row r="16" spans="1:4">
      <c r="A16" s="1" t="s">
        <v>15</v>
      </c>
      <c r="B16" s="1" t="s">
        <v>66</v>
      </c>
      <c r="C16" s="28"/>
    </row>
    <row r="17" spans="1:5">
      <c r="A17" s="2"/>
      <c r="B17" s="55" t="s">
        <v>67</v>
      </c>
      <c r="C17" s="66"/>
    </row>
    <row r="18" spans="1:5">
      <c r="A18" s="2"/>
      <c r="B18" s="55" t="s">
        <v>68</v>
      </c>
      <c r="C18" s="66"/>
    </row>
    <row r="19" spans="1:5">
      <c r="A19" s="2"/>
      <c r="B19" s="2" t="s">
        <v>69</v>
      </c>
      <c r="C19" s="61" t="str">
        <f>IFERROR(C17/C18,"")</f>
        <v/>
      </c>
    </row>
    <row r="20" spans="1:5">
      <c r="A20" s="2"/>
      <c r="B20" s="2" t="s">
        <v>70</v>
      </c>
      <c r="C20" s="43"/>
    </row>
    <row r="21" spans="1:5">
      <c r="A21" s="2"/>
      <c r="B21" s="2" t="s">
        <v>71</v>
      </c>
      <c r="C21" s="43"/>
    </row>
    <row r="22" spans="1:5">
      <c r="A22" s="1" t="s">
        <v>23</v>
      </c>
      <c r="B22" s="27" t="s">
        <v>72</v>
      </c>
      <c r="C22" s="30"/>
    </row>
    <row r="23" spans="1:5" s="17" customFormat="1" ht="32.1" customHeight="1">
      <c r="A23" s="22"/>
      <c r="B23" s="67" t="s">
        <v>73</v>
      </c>
      <c r="C23" s="68"/>
    </row>
    <row r="24" spans="1:5" ht="39.6" customHeight="1">
      <c r="A24" s="2"/>
      <c r="B24" s="44"/>
      <c r="C24" s="11"/>
      <c r="D24" s="17"/>
      <c r="E24" s="17"/>
    </row>
    <row r="25" spans="1:5">
      <c r="A25" s="31"/>
      <c r="B25" s="32" t="s">
        <v>74</v>
      </c>
      <c r="C25" s="33"/>
      <c r="D25" s="17"/>
      <c r="E25" s="17"/>
    </row>
    <row r="26" spans="1:5" s="17" customFormat="1" ht="48" customHeight="1">
      <c r="A26" s="22"/>
      <c r="B26" s="67" t="s">
        <v>75</v>
      </c>
      <c r="C26" s="68"/>
    </row>
    <row r="27" spans="1:5">
      <c r="A27" s="2"/>
      <c r="B27" s="44"/>
      <c r="C27" s="11"/>
      <c r="D27" s="17"/>
      <c r="E27" s="17"/>
    </row>
    <row r="28" spans="1:5">
      <c r="A28" s="5"/>
      <c r="B28" s="32" t="s">
        <v>76</v>
      </c>
      <c r="C28" s="32"/>
    </row>
    <row r="29" spans="1:5" s="17" customFormat="1" ht="32.1" customHeight="1">
      <c r="A29" s="22"/>
      <c r="B29" s="67" t="s">
        <v>77</v>
      </c>
      <c r="C29" s="68"/>
      <c r="D29" s="15"/>
    </row>
    <row r="30" spans="1:5">
      <c r="A30" s="2"/>
      <c r="B30" s="44"/>
      <c r="C30" s="11"/>
      <c r="E30" s="17"/>
    </row>
    <row r="31" spans="1:5">
      <c r="A31" s="5"/>
      <c r="B31" s="32" t="s">
        <v>78</v>
      </c>
      <c r="C31" s="32"/>
    </row>
    <row r="32" spans="1:5" s="17" customFormat="1" ht="32.1" customHeight="1">
      <c r="A32" s="22"/>
      <c r="B32" s="67" t="s">
        <v>79</v>
      </c>
      <c r="C32" s="68"/>
      <c r="D32" s="15"/>
    </row>
    <row r="33" spans="1:5">
      <c r="A33" s="2"/>
      <c r="B33" s="50"/>
      <c r="C33" s="51"/>
      <c r="E33" s="17"/>
    </row>
    <row r="34" spans="1:5">
      <c r="A34" s="5" t="s">
        <v>33</v>
      </c>
      <c r="B34" s="32" t="s">
        <v>34</v>
      </c>
      <c r="C34" s="32"/>
      <c r="E34" s="17"/>
    </row>
    <row r="35" spans="1:5" s="17" customFormat="1" ht="32.1" customHeight="1">
      <c r="A35" s="22"/>
      <c r="B35" s="67" t="s">
        <v>80</v>
      </c>
      <c r="C35" s="68"/>
    </row>
    <row r="36" spans="1:5">
      <c r="A36" s="2"/>
      <c r="B36" s="44"/>
      <c r="C36" s="11"/>
      <c r="E36" s="17"/>
    </row>
    <row r="37" spans="1:5">
      <c r="A37" s="5" t="s">
        <v>37</v>
      </c>
      <c r="B37" s="32" t="s">
        <v>81</v>
      </c>
      <c r="C37" s="32"/>
      <c r="E37" s="17"/>
    </row>
    <row r="38" spans="1:5">
      <c r="A38" s="2"/>
      <c r="B38" s="22" t="s">
        <v>82</v>
      </c>
      <c r="C38" s="62"/>
    </row>
    <row r="39" spans="1:5">
      <c r="A39" s="2"/>
      <c r="B39" s="29" t="s">
        <v>83</v>
      </c>
      <c r="C39" s="54">
        <v>0</v>
      </c>
    </row>
    <row r="40" spans="1:5">
      <c r="A40" s="2"/>
      <c r="B40" s="29" t="s">
        <v>84</v>
      </c>
      <c r="C40" s="54">
        <v>0</v>
      </c>
    </row>
    <row r="41" spans="1:5">
      <c r="A41" s="2"/>
      <c r="B41" s="29" t="s">
        <v>85</v>
      </c>
      <c r="C41" s="54">
        <v>0</v>
      </c>
    </row>
    <row r="42" spans="1:5">
      <c r="A42" s="2"/>
      <c r="B42" s="29" t="s">
        <v>86</v>
      </c>
      <c r="C42" s="54">
        <v>0</v>
      </c>
    </row>
    <row r="43" spans="1:5" s="17" customFormat="1" ht="32.1" customHeight="1">
      <c r="A43" s="22"/>
      <c r="B43" s="71" t="s">
        <v>87</v>
      </c>
      <c r="C43" s="68"/>
    </row>
    <row r="44" spans="1:5">
      <c r="A44" s="2"/>
      <c r="B44" s="44"/>
      <c r="C44" s="11"/>
      <c r="E44" s="17"/>
    </row>
    <row r="45" spans="1:5">
      <c r="A45" s="5" t="s">
        <v>48</v>
      </c>
      <c r="B45" s="32" t="s">
        <v>38</v>
      </c>
      <c r="C45" s="32"/>
      <c r="E45" s="17"/>
    </row>
    <row r="46" spans="1:5">
      <c r="A46" s="6"/>
      <c r="B46" s="34" t="s">
        <v>39</v>
      </c>
      <c r="C46" s="35"/>
      <c r="E46" s="17"/>
    </row>
    <row r="47" spans="1:5">
      <c r="A47" s="2" t="s">
        <v>40</v>
      </c>
      <c r="B47" s="8" t="s">
        <v>41</v>
      </c>
      <c r="C47" s="43"/>
      <c r="E47" s="17"/>
    </row>
    <row r="48" spans="1:5">
      <c r="A48" s="2" t="s">
        <v>42</v>
      </c>
      <c r="B48" s="8" t="s">
        <v>88</v>
      </c>
      <c r="C48" s="43"/>
    </row>
    <row r="49" spans="1:4" ht="29.1">
      <c r="A49" s="2" t="s">
        <v>44</v>
      </c>
      <c r="B49" s="8" t="s">
        <v>89</v>
      </c>
      <c r="C49" s="43"/>
    </row>
    <row r="50" spans="1:4" ht="29.1">
      <c r="A50" s="2" t="s">
        <v>46</v>
      </c>
      <c r="B50" s="8" t="s">
        <v>90</v>
      </c>
      <c r="C50" s="43"/>
    </row>
    <row r="51" spans="1:4">
      <c r="A51" s="2" t="s">
        <v>91</v>
      </c>
      <c r="B51" s="8" t="s">
        <v>92</v>
      </c>
      <c r="C51" s="43"/>
    </row>
    <row r="52" spans="1:4">
      <c r="A52" s="5" t="s">
        <v>48</v>
      </c>
      <c r="B52" s="32" t="s">
        <v>49</v>
      </c>
      <c r="C52" s="32"/>
    </row>
    <row r="53" spans="1:4">
      <c r="A53" s="2"/>
      <c r="B53" s="29" t="s">
        <v>93</v>
      </c>
      <c r="C53" s="43"/>
    </row>
    <row r="54" spans="1:4">
      <c r="A54" s="2"/>
      <c r="B54" s="29" t="s">
        <v>94</v>
      </c>
      <c r="C54" s="43"/>
    </row>
    <row r="55" spans="1:4">
      <c r="A55" s="2"/>
      <c r="B55" s="29" t="s">
        <v>95</v>
      </c>
      <c r="C55" s="43"/>
    </row>
    <row r="56" spans="1:4">
      <c r="A56" s="2"/>
      <c r="B56" s="29" t="s">
        <v>96</v>
      </c>
      <c r="C56" s="43"/>
    </row>
    <row r="57" spans="1:4">
      <c r="A57" s="2"/>
      <c r="B57" s="29" t="s">
        <v>97</v>
      </c>
      <c r="C57" s="43"/>
    </row>
    <row r="58" spans="1:4">
      <c r="A58" s="2"/>
      <c r="B58" s="29" t="s">
        <v>98</v>
      </c>
      <c r="C58" s="43"/>
    </row>
    <row r="59" spans="1:4">
      <c r="A59" s="2"/>
      <c r="B59" s="29" t="s">
        <v>99</v>
      </c>
      <c r="C59" s="43"/>
    </row>
    <row r="60" spans="1:4">
      <c r="A60" s="2"/>
      <c r="B60" s="15" t="s">
        <v>100</v>
      </c>
      <c r="C60" s="43"/>
    </row>
    <row r="61" spans="1:4">
      <c r="A61" s="24"/>
      <c r="B61" s="46" t="s">
        <v>52</v>
      </c>
      <c r="C61" s="57"/>
      <c r="D61" s="12" t="str">
        <f>IF(AND(B61="Kelt:",C61=""),"Kérjük, szíveskedjen kitölteni a keltezést!","")</f>
        <v>Kérjük, szíveskedjen kitölteni a keltezést!</v>
      </c>
    </row>
    <row r="62" spans="1:4">
      <c r="A62" s="24"/>
      <c r="C62" s="24"/>
    </row>
    <row r="63" spans="1:4">
      <c r="A63" s="24"/>
      <c r="B63" s="24"/>
      <c r="C63" s="24"/>
    </row>
    <row r="64" spans="1:4">
      <c r="B64" s="36"/>
      <c r="C64" s="25" t="s">
        <v>53</v>
      </c>
    </row>
    <row r="65" spans="2:3" ht="15.6">
      <c r="B65" s="37"/>
      <c r="C65" s="58">
        <f>IF(C3="","",C3)</f>
        <v>0</v>
      </c>
    </row>
    <row r="66" spans="2:3">
      <c r="C66" s="58">
        <f>IF(C4="","",C4)</f>
        <v>0</v>
      </c>
    </row>
  </sheetData>
  <sheetProtection algorithmName="SHA-512" hashValue="Mwez2/ZdSMPaNokzQgUCuvY+cAdmvpDTonBgcQ0O+VqNxpnMznVsYSrsG0jhk9/ffiMOYofLsBVRM/nVqUa7fQ==" saltValue="2p/N+FFoGhw3pRMS7ZvWJQ==" spinCount="100000" sheet="1" objects="1" scenarios="1" formatColumns="0" formatRows="0" insertRows="0"/>
  <mergeCells count="6">
    <mergeCell ref="B43:C43"/>
    <mergeCell ref="B23:C23"/>
    <mergeCell ref="B26:C26"/>
    <mergeCell ref="B29:C29"/>
    <mergeCell ref="B35:C35"/>
    <mergeCell ref="B32:C32"/>
  </mergeCells>
  <conditionalFormatting sqref="C17:C18">
    <cfRule type="cellIs" dxfId="3" priority="12" operator="greaterThan">
      <formula>#REF!</formula>
    </cfRule>
  </conditionalFormatting>
  <conditionalFormatting sqref="C19">
    <cfRule type="expression" dxfId="2" priority="11">
      <formula>AND(C19&lt;&gt;"",C19&gt;1)</formula>
    </cfRule>
  </conditionalFormatting>
  <conditionalFormatting sqref="C61">
    <cfRule type="timePeriod" dxfId="1" priority="3" timePeriod="yesterday">
      <formula>FLOOR(C61,1)=TODAY()-1</formula>
    </cfRule>
  </conditionalFormatting>
  <conditionalFormatting sqref="C38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38">
    <cfRule type="cellIs" dxfId="0" priority="1" operator="equal">
      <formula>$C$39+$C$40+$C$41+$C$42</formula>
    </cfRule>
  </conditionalFormatting>
  <dataValidations count="7">
    <dataValidation type="textLength" allowBlank="1" showInputMessage="1" showErrorMessage="1" error="A cellában a megengedett szöveg hossza max. 2000 karakter lehet!" sqref="B24 B27 B30 B33" xr:uid="{0B07693E-E6FE-4BC5-A079-BAFDB0192F6B}">
      <formula1>0</formula1>
      <formula2>2000</formula2>
    </dataValidation>
    <dataValidation type="textLength" allowBlank="1" showInputMessage="1" showErrorMessage="1" error="A cellában a megengedett szöveg hossza max. 1000 karakter lehet!" sqref="B36 B44" xr:uid="{B8F1FDD9-DBDB-4428-B87D-0E222D607FF6}">
      <formula1>0</formula1>
      <formula2>1000</formula2>
    </dataValidation>
    <dataValidation type="list" allowBlank="1" showInputMessage="1" showErrorMessage="1" sqref="C47:C48 C50:C51" xr:uid="{8A586C57-021E-4520-8F87-C6303E0AA5B9}">
      <formula1>"IGEN"</formula1>
    </dataValidation>
    <dataValidation type="list" allowBlank="1" showInputMessage="1" showErrorMessage="1" sqref="C20 C49" xr:uid="{DA06E166-0440-4B72-9601-79B651D33A55}">
      <formula1>"IGEN,NEM"</formula1>
    </dataValidation>
    <dataValidation type="list" allowBlank="1" showInputMessage="1" showErrorMessage="1" sqref="C53:C60" xr:uid="{607EBCAF-C4B1-4ABC-8ABD-AB9BA3177311}">
      <formula1>"CSATOLTAM,NEM RELEVÁNS"</formula1>
    </dataValidation>
    <dataValidation type="list" allowBlank="1" showInputMessage="1" showErrorMessage="1" sqref="C21" xr:uid="{90602F41-C0FC-44AC-A4B4-F83254770E9B}">
      <formula1>"1,2,3,4,5,6,7,8,9,10,11,12"</formula1>
    </dataValidation>
    <dataValidation type="date" allowBlank="1" showInputMessage="1" showErrorMessage="1" sqref="C14" xr:uid="{ED4461A6-08AB-4FD5-B20F-9FE77289D306}">
      <formula1>44561</formula1>
      <formula2>45291</formula2>
    </dataValidation>
  </dataValidations>
  <pageMargins left="0.31496062992125984" right="0.31496062992125984" top="0.74803149606299213" bottom="0.74803149606299213" header="0.31496062992125984" footer="0.31496062992125984"/>
  <pageSetup paperSize="9" scale="81" fitToHeight="0" orientation="portrait" verticalDpi="0" r:id="rId1"/>
  <rowBreaks count="1" manualBreakCount="1">
    <brk id="24" max="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6aba6f51-e2e2-4b38-be5b-235407f5f173" xsi:nil="true"/>
    <lcf76f155ced4ddcb4097134ff3c332f xmlns="32ed6586-742f-40a5-849a-8f6ffedaa453">
      <Terms xmlns="http://schemas.microsoft.com/office/infopath/2007/PartnerControls"/>
    </lcf76f155ced4ddcb4097134ff3c332f>
    <SharedWithUsers xmlns="6aba6f51-e2e2-4b38-be5b-235407f5f173">
      <UserInfo>
        <DisplayName>Buzás-Jáger Anikó</DisplayName>
        <AccountId>989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33E41F282F74245A113446269B68B7D" ma:contentTypeVersion="19" ma:contentTypeDescription="Új dokumentum létrehozása." ma:contentTypeScope="" ma:versionID="868d450f296fd3dc31ec479bb7739a8e">
  <xsd:schema xmlns:xsd="http://www.w3.org/2001/XMLSchema" xmlns:xs="http://www.w3.org/2001/XMLSchema" xmlns:p="http://schemas.microsoft.com/office/2006/metadata/properties" xmlns:ns1="http://schemas.microsoft.com/sharepoint/v3" xmlns:ns2="32ed6586-742f-40a5-849a-8f6ffedaa453" xmlns:ns3="6aba6f51-e2e2-4b38-be5b-235407f5f173" targetNamespace="http://schemas.microsoft.com/office/2006/metadata/properties" ma:root="true" ma:fieldsID="bdb669a7e4894473910457494ae0ee6d" ns1:_="" ns2:_="" ns3:_="">
    <xsd:import namespace="http://schemas.microsoft.com/sharepoint/v3"/>
    <xsd:import namespace="32ed6586-742f-40a5-849a-8f6ffedaa453"/>
    <xsd:import namespace="6aba6f51-e2e2-4b38-be5b-235407f5f1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Egységesített megfelelőségi házirend tulajdonságai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Egységesített megfelelőségi házirend felhasználóifelület-művelet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ed6586-742f-40a5-849a-8f6ffedaa4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Képcímkék" ma:readOnly="false" ma:fieldId="{5cf76f15-5ced-4ddc-b409-7134ff3c332f}" ma:taxonomyMulti="true" ma:sspId="03d96980-17d6-49a2-bb41-b3746e7c2a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a6f51-e2e2-4b38-be5b-235407f5f17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2c849383-1df2-4615-b7f3-2085b5021165}" ma:internalName="TaxCatchAll" ma:showField="CatchAllData" ma:web="6aba6f51-e2e2-4b38-be5b-235407f5f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7C342C-C666-4EFD-BB6B-278AAA8ACC18}"/>
</file>

<file path=customXml/itemProps2.xml><?xml version="1.0" encoding="utf-8"?>
<ds:datastoreItem xmlns:ds="http://schemas.openxmlformats.org/officeDocument/2006/customXml" ds:itemID="{17CBCB09-BAA6-42FE-AC54-237EDEA167AF}"/>
</file>

<file path=customXml/itemProps3.xml><?xml version="1.0" encoding="utf-8"?>
<ds:datastoreItem xmlns:ds="http://schemas.openxmlformats.org/officeDocument/2006/customXml" ds:itemID="{FD638B30-5421-4CA1-922D-ABDB2BC5FE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Mihályi Patrícia</dc:creator>
  <cp:keywords/>
  <dc:description/>
  <cp:lastModifiedBy/>
  <cp:revision/>
  <dcterms:created xsi:type="dcterms:W3CDTF">2021-10-15T07:35:48Z</dcterms:created>
  <dcterms:modified xsi:type="dcterms:W3CDTF">2023-08-29T12:27:31Z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0x010100333E41F282F74245A113446269B68B7D</vt:lpwstr>
  </property>
  <property fmtid="{D5CDD505-2E9C-101B-9397-08002B2CF9AE}" pid="3" name="MediaServiceImageTags">
    <vt:lpwstr/>
  </property>
</Properties>
</file>