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ildiko_kohuth_veszprembalaton2023_hu/Documents/Asztal/"/>
    </mc:Choice>
  </mc:AlternateContent>
  <xr:revisionPtr revIDLastSave="68" documentId="10_ncr:8000_{A286766F-15A6-42F6-87C9-B1CF729F981B}" xr6:coauthVersionLast="47" xr6:coauthVersionMax="47" xr10:uidLastSave="{00961010-4B68-43C4-A8EC-E74C6BE196B7}"/>
  <workbookProtection workbookAlgorithmName="SHA-512" workbookHashValue="/UUc6m3rnHrjlLl6/mdvo2B0xom82NW5S6OV+0uXpRc1VzO4+gqlsT2kLi3M4XWBPM9L/r4tAMM5etCLSvblwg==" workbookSaltValue="uF7CWN9Z1IPbFPZ8gKdWhg==" workbookSpinCount="100000" lockStructure="1"/>
  <bookViews>
    <workbookView xWindow="-110" yWindow="-110" windowWidth="19420" windowHeight="10420" xr2:uid="{D80000E2-D1FE-42F7-8B26-456BAD0B3983}"/>
  </bookViews>
  <sheets>
    <sheet name="bevételi nyilatkozat" sheetId="1" r:id="rId1"/>
    <sheet name="egyéb forrás költségei" sheetId="5" r:id="rId2"/>
    <sheet name="Lista" sheetId="2" state="hidden" r:id="rId3"/>
  </sheets>
  <definedNames>
    <definedName name="_xlnm.Print_Titles" localSheetId="0">'bevételi nyilatkozat'!$1:$13</definedName>
    <definedName name="_xlnm.Print_Titles" localSheetId="1">'egyéb forrás költségei'!$1:$13</definedName>
    <definedName name="_xlnm.Print_Area" localSheetId="0">'bevételi nyilatkozat'!$A$1:$M$63</definedName>
    <definedName name="_xlnm.Print_Area" localSheetId="1">'egyéb forrás költségei'!$A$1:$L$48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H58" i="1" l="1"/>
  <c r="F58" i="1"/>
  <c r="G57" i="1"/>
  <c r="F57" i="1"/>
  <c r="H57" i="1" l="1"/>
  <c r="G56" i="1"/>
  <c r="H56" i="1" s="1"/>
  <c r="K18" i="5"/>
  <c r="K19" i="5"/>
  <c r="K20" i="5"/>
  <c r="K21" i="5"/>
  <c r="K22" i="5"/>
  <c r="K23" i="5"/>
  <c r="K24" i="5"/>
  <c r="K25" i="5"/>
  <c r="K17" i="5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8" i="1"/>
  <c r="AA35" i="1"/>
  <c r="AA36" i="1"/>
  <c r="AA37" i="1"/>
  <c r="AA38" i="1"/>
  <c r="AA39" i="1"/>
  <c r="AA40" i="1"/>
  <c r="AA41" i="1"/>
  <c r="AA42" i="1"/>
  <c r="AA43" i="1"/>
  <c r="AA44" i="1"/>
  <c r="G55" i="1"/>
  <c r="G54" i="1"/>
  <c r="G52" i="1"/>
  <c r="G51" i="1"/>
  <c r="A28" i="1" l="1"/>
  <c r="A36" i="1"/>
  <c r="A37" i="1"/>
  <c r="A38" i="1"/>
  <c r="A39" i="1"/>
  <c r="A40" i="1"/>
  <c r="A41" i="1"/>
  <c r="A42" i="1"/>
  <c r="Z35" i="1"/>
  <c r="Z43" i="1"/>
  <c r="Z44" i="1"/>
  <c r="H55" i="1"/>
  <c r="AE17" i="1" l="1"/>
  <c r="AD17" i="1"/>
  <c r="AC17" i="1"/>
  <c r="AB17" i="1"/>
  <c r="AA17" i="1"/>
  <c r="Z17" i="1"/>
  <c r="Y29" i="5" l="1"/>
  <c r="Z29" i="5"/>
  <c r="AA29" i="5"/>
  <c r="Y30" i="5"/>
  <c r="Z30" i="5"/>
  <c r="AA30" i="5"/>
  <c r="Y31" i="5"/>
  <c r="Z31" i="5"/>
  <c r="AA31" i="5"/>
  <c r="Y32" i="5"/>
  <c r="Z32" i="5"/>
  <c r="AA32" i="5"/>
  <c r="Y33" i="5"/>
  <c r="Z33" i="5"/>
  <c r="AA33" i="5"/>
  <c r="Y34" i="5"/>
  <c r="Z34" i="5"/>
  <c r="AA34" i="5"/>
  <c r="Y35" i="5"/>
  <c r="Z35" i="5"/>
  <c r="AA35" i="5"/>
  <c r="Y36" i="5"/>
  <c r="Z36" i="5"/>
  <c r="AA36" i="5"/>
  <c r="Y37" i="5"/>
  <c r="Z37" i="5"/>
  <c r="AA37" i="5"/>
  <c r="Y38" i="5"/>
  <c r="Z38" i="5"/>
  <c r="AA38" i="5"/>
  <c r="AC30" i="5"/>
  <c r="AC31" i="5"/>
  <c r="AC32" i="5"/>
  <c r="AC33" i="5"/>
  <c r="AC34" i="5"/>
  <c r="AC35" i="5"/>
  <c r="AC36" i="5"/>
  <c r="AC37" i="5"/>
  <c r="AC38" i="5"/>
  <c r="AC29" i="5"/>
  <c r="AB30" i="5"/>
  <c r="AB31" i="5"/>
  <c r="AB32" i="5"/>
  <c r="AB33" i="5"/>
  <c r="AB34" i="5"/>
  <c r="AB35" i="5"/>
  <c r="AB36" i="5"/>
  <c r="AB37" i="5"/>
  <c r="AB38" i="5"/>
  <c r="AB29" i="5"/>
  <c r="AD20" i="5"/>
  <c r="AD16" i="5"/>
  <c r="Y17" i="5"/>
  <c r="Z17" i="5"/>
  <c r="AA17" i="5"/>
  <c r="AB17" i="5"/>
  <c r="AC17" i="5"/>
  <c r="AD17" i="5"/>
  <c r="Y18" i="5"/>
  <c r="Z18" i="5"/>
  <c r="AA18" i="5"/>
  <c r="AB18" i="5"/>
  <c r="AC18" i="5"/>
  <c r="AD18" i="5"/>
  <c r="Y19" i="5"/>
  <c r="Z19" i="5"/>
  <c r="AA19" i="5"/>
  <c r="AB19" i="5"/>
  <c r="AC19" i="5"/>
  <c r="AD19" i="5"/>
  <c r="Y20" i="5"/>
  <c r="Z20" i="5"/>
  <c r="AA20" i="5"/>
  <c r="AB20" i="5"/>
  <c r="AC20" i="5"/>
  <c r="Y21" i="5"/>
  <c r="Z21" i="5"/>
  <c r="AA21" i="5"/>
  <c r="AB21" i="5"/>
  <c r="AC21" i="5"/>
  <c r="AD21" i="5"/>
  <c r="Y22" i="5"/>
  <c r="Z22" i="5"/>
  <c r="AA22" i="5"/>
  <c r="AB22" i="5"/>
  <c r="AC22" i="5"/>
  <c r="AD22" i="5"/>
  <c r="Y23" i="5"/>
  <c r="Z23" i="5"/>
  <c r="AA23" i="5"/>
  <c r="AB23" i="5"/>
  <c r="AC23" i="5"/>
  <c r="AD23" i="5"/>
  <c r="Y24" i="5"/>
  <c r="Z24" i="5"/>
  <c r="AA24" i="5"/>
  <c r="AB24" i="5"/>
  <c r="AC24" i="5"/>
  <c r="AD24" i="5"/>
  <c r="Y25" i="5"/>
  <c r="Z25" i="5"/>
  <c r="AA25" i="5"/>
  <c r="AB25" i="5"/>
  <c r="AC25" i="5"/>
  <c r="AD25" i="5"/>
  <c r="AC16" i="5"/>
  <c r="AB16" i="5"/>
  <c r="AA16" i="5"/>
  <c r="Z16" i="5"/>
  <c r="Y16" i="5"/>
  <c r="AH19" i="1"/>
  <c r="AH20" i="1"/>
  <c r="AH21" i="1"/>
  <c r="AH22" i="1"/>
  <c r="AH23" i="1"/>
  <c r="AH24" i="1"/>
  <c r="AH25" i="1"/>
  <c r="AH26" i="1"/>
  <c r="AH27" i="1"/>
  <c r="AH29" i="1"/>
  <c r="AH30" i="1"/>
  <c r="AH31" i="1"/>
  <c r="AG19" i="1"/>
  <c r="AG20" i="1"/>
  <c r="AG21" i="1"/>
  <c r="AG22" i="1"/>
  <c r="AG23" i="1"/>
  <c r="AG24" i="1"/>
  <c r="AG26" i="1"/>
  <c r="AG27" i="1"/>
  <c r="AG29" i="1"/>
  <c r="AG30" i="1"/>
  <c r="AG31" i="1"/>
  <c r="AF27" i="1"/>
  <c r="AF29" i="1"/>
  <c r="AF30" i="1"/>
  <c r="AF31" i="1"/>
  <c r="AF19" i="1"/>
  <c r="AF20" i="1"/>
  <c r="AF21" i="1"/>
  <c r="AF22" i="1"/>
  <c r="AF23" i="1"/>
  <c r="AF24" i="1"/>
  <c r="AF26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31" i="1"/>
  <c r="AB18" i="1"/>
  <c r="AB19" i="1"/>
  <c r="AB20" i="1"/>
  <c r="AB21" i="1"/>
  <c r="AB22" i="1"/>
  <c r="AB23" i="1"/>
  <c r="AB24" i="1"/>
  <c r="AB25" i="1"/>
  <c r="AB26" i="1"/>
  <c r="AB27" i="1"/>
  <c r="AB29" i="1"/>
  <c r="AB30" i="1"/>
  <c r="AB31" i="1"/>
  <c r="AA31" i="1"/>
  <c r="AA27" i="1"/>
  <c r="AA29" i="1"/>
  <c r="AA30" i="1"/>
  <c r="AA18" i="1"/>
  <c r="AA19" i="1"/>
  <c r="AA20" i="1"/>
  <c r="AA21" i="1"/>
  <c r="AA22" i="1"/>
  <c r="AA23" i="1"/>
  <c r="AA24" i="1"/>
  <c r="AA25" i="1"/>
  <c r="AA26" i="1"/>
  <c r="Z31" i="1"/>
  <c r="Z19" i="1"/>
  <c r="Z20" i="1"/>
  <c r="Z21" i="1"/>
  <c r="Z22" i="1"/>
  <c r="Z23" i="1"/>
  <c r="Z24" i="1"/>
  <c r="Z25" i="1"/>
  <c r="Z26" i="1"/>
  <c r="Z27" i="1"/>
  <c r="Z29" i="1"/>
  <c r="Z30" i="1"/>
  <c r="Z18" i="1"/>
  <c r="M46" i="1" l="1"/>
  <c r="M1" i="1" l="1"/>
  <c r="G53" i="1"/>
  <c r="H53" i="1" s="1"/>
  <c r="O43" i="1"/>
  <c r="O44" i="1"/>
  <c r="O35" i="1"/>
  <c r="A27" i="1"/>
  <c r="A29" i="1"/>
  <c r="L2" i="5"/>
  <c r="F50" i="1" l="1"/>
  <c r="A30" i="1"/>
  <c r="L40" i="5"/>
  <c r="L1" i="5" s="1"/>
  <c r="L3" i="5" s="1"/>
  <c r="L4" i="5" s="1"/>
  <c r="I40" i="5"/>
  <c r="J40" i="5"/>
  <c r="AH18" i="1"/>
  <c r="L17" i="1"/>
  <c r="AH17" i="1" s="1"/>
  <c r="M2" i="1" l="1"/>
  <c r="O2" i="1" s="1"/>
  <c r="AG17" i="1"/>
  <c r="AF17" i="1"/>
  <c r="AG18" i="1"/>
  <c r="AF18" i="1"/>
  <c r="AG25" i="1"/>
  <c r="AF25" i="1"/>
  <c r="H50" i="1"/>
  <c r="L46" i="1"/>
  <c r="I50" i="1"/>
  <c r="E6" i="5"/>
  <c r="E7" i="5"/>
  <c r="O19" i="1" l="1"/>
  <c r="O28" i="1"/>
  <c r="O29" i="1"/>
  <c r="O30" i="1"/>
  <c r="O31" i="1"/>
  <c r="O27" i="1"/>
  <c r="E9" i="5"/>
  <c r="E8" i="5"/>
  <c r="E10" i="5"/>
  <c r="E11" i="5"/>
  <c r="E12" i="5"/>
  <c r="E13" i="5"/>
  <c r="E5" i="5"/>
  <c r="AG25" i="5" l="1"/>
  <c r="AG17" i="5"/>
  <c r="AG18" i="5"/>
  <c r="AG20" i="5"/>
  <c r="AG21" i="5"/>
  <c r="AG23" i="5"/>
  <c r="AG22" i="5"/>
  <c r="AG19" i="5"/>
  <c r="AG24" i="5"/>
  <c r="A43" i="1"/>
  <c r="A44" i="1"/>
  <c r="A35" i="1"/>
  <c r="A38" i="5"/>
  <c r="A37" i="5"/>
  <c r="A36" i="5"/>
  <c r="A35" i="5"/>
  <c r="A34" i="5"/>
  <c r="A33" i="5"/>
  <c r="A32" i="5"/>
  <c r="A31" i="5"/>
  <c r="A30" i="5"/>
  <c r="A29" i="5"/>
  <c r="A25" i="5"/>
  <c r="A24" i="5"/>
  <c r="A23" i="5"/>
  <c r="A22" i="5"/>
  <c r="A21" i="5"/>
  <c r="A20" i="5"/>
  <c r="A19" i="5"/>
  <c r="A18" i="5"/>
  <c r="A17" i="5"/>
  <c r="K16" i="5"/>
  <c r="A16" i="5"/>
  <c r="AE20" i="5" l="1"/>
  <c r="AF20" i="5"/>
  <c r="AE24" i="5"/>
  <c r="AF24" i="5"/>
  <c r="AF25" i="5"/>
  <c r="AE25" i="5"/>
  <c r="AF18" i="5"/>
  <c r="AE18" i="5"/>
  <c r="AE17" i="5"/>
  <c r="AF17" i="5"/>
  <c r="AE19" i="5"/>
  <c r="AF19" i="5"/>
  <c r="AE23" i="5"/>
  <c r="AF23" i="5"/>
  <c r="AF21" i="5"/>
  <c r="AE21" i="5"/>
  <c r="AE22" i="5"/>
  <c r="AF22" i="5"/>
  <c r="AE16" i="5"/>
  <c r="AF16" i="5"/>
  <c r="AG16" i="5"/>
  <c r="K40" i="5"/>
  <c r="M4" i="5"/>
  <c r="M21" i="5" l="1"/>
  <c r="M22" i="5"/>
  <c r="M23" i="5"/>
  <c r="M25" i="5"/>
  <c r="M24" i="5"/>
  <c r="O17" i="1"/>
  <c r="O20" i="1"/>
  <c r="O21" i="1"/>
  <c r="O24" i="1"/>
  <c r="O25" i="1"/>
  <c r="O18" i="1"/>
  <c r="O26" i="1"/>
  <c r="O22" i="1"/>
  <c r="O23" i="1"/>
  <c r="M20" i="5"/>
  <c r="M38" i="5"/>
  <c r="M36" i="5"/>
  <c r="M31" i="5"/>
  <c r="M16" i="5"/>
  <c r="M35" i="5"/>
  <c r="M33" i="5"/>
  <c r="M29" i="5"/>
  <c r="M18" i="5"/>
  <c r="M17" i="5"/>
  <c r="M37" i="5"/>
  <c r="M30" i="5"/>
  <c r="M19" i="5"/>
  <c r="M32" i="5"/>
  <c r="M34" i="5"/>
  <c r="H52" i="1"/>
  <c r="H54" i="1"/>
  <c r="A26" i="1"/>
  <c r="A17" i="1" l="1"/>
  <c r="A18" i="1"/>
  <c r="A19" i="1"/>
  <c r="A20" i="1"/>
  <c r="A21" i="1"/>
  <c r="A22" i="1"/>
  <c r="A23" i="1"/>
  <c r="A24" i="1"/>
  <c r="A25" i="1"/>
  <c r="A31" i="1"/>
  <c r="M3" i="1" l="1"/>
  <c r="O3" i="1" s="1"/>
  <c r="H51" i="1" l="1"/>
  <c r="M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  <author>Szücs Brigitta</author>
  </authors>
  <commentList>
    <comment ref="M4" authorId="0" shapeId="0" xr:uid="{CE29B8D3-C3ED-4C39-BB77-233EE58B2B08}">
      <text>
        <r>
          <rPr>
            <sz val="9"/>
            <color indexed="81"/>
            <rFont val="Tahoma"/>
            <family val="2"/>
            <charset val="238"/>
          </rPr>
          <t xml:space="preserve">Amennyiben az intenzitás meghaladja a Támogatási Szerződés szerinti mértéket,
</t>
        </r>
        <r>
          <rPr>
            <b/>
            <sz val="9"/>
            <color indexed="81"/>
            <rFont val="Tahoma"/>
            <family val="2"/>
            <charset val="238"/>
          </rPr>
          <t>a támogatás terhére elszámolni kívánt összeget csökkenteni vagy az egyéb forrás terhére elszámolni kívánt összeget növelni 
szükséges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  <comment ref="D15" authorId="0" shapeId="0" xr:uid="{A7AD7857-0A21-454A-85BF-CF0A6535EE26}">
      <text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teljesítés dátuma</t>
        </r>
        <r>
          <rPr>
            <sz val="9"/>
            <color indexed="81"/>
            <rFont val="Tahoma"/>
            <family val="2"/>
            <charset val="238"/>
          </rPr>
          <t xml:space="preserve"> a Támogatási Szerződésben meghatározott</t>
        </r>
        <r>
          <rPr>
            <b/>
            <sz val="9"/>
            <color indexed="81"/>
            <rFont val="Tahoma"/>
            <family val="2"/>
            <charset val="238"/>
          </rPr>
          <t xml:space="preserve"> tevékenység időtartamán kívül nem eshet</t>
        </r>
        <r>
          <rPr>
            <sz val="9"/>
            <color indexed="81"/>
            <rFont val="Tahoma"/>
            <family val="2"/>
            <charset val="238"/>
          </rPr>
          <t xml:space="preserve">! </t>
        </r>
      </text>
    </comment>
    <comment ref="F49" authorId="1" shapeId="0" xr:uid="{B3C72511-D7CF-4D6C-82CA-6A3242CB4C53}">
      <text>
        <r>
          <rPr>
            <sz val="9"/>
            <color indexed="81"/>
            <rFont val="Tahoma"/>
            <family val="2"/>
            <charset val="238"/>
          </rPr>
          <t>A pályázat tervezésekor megadott, költségtervben szereplő összegeket kérjük felvezetni!</t>
        </r>
      </text>
    </comment>
    <comment ref="G50" authorId="1" shapeId="0" xr:uid="{C6FA8901-1456-406C-9775-718F5164EE49}">
      <text>
        <r>
          <rPr>
            <sz val="9"/>
            <color indexed="81"/>
            <rFont val="Tahoma"/>
            <family val="2"/>
            <charset val="238"/>
          </rPr>
          <t xml:space="preserve">
A számlaösszesítővel összhangban az elszámolt támogatás összegét kérjük megadni!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L4" authorId="0" shapeId="0" xr:uid="{E4A856BA-8EE6-4142-ADB8-C4F8EF14B973}">
      <text>
        <r>
          <rPr>
            <sz val="9"/>
            <color indexed="81"/>
            <rFont val="Tahoma"/>
            <family val="2"/>
            <charset val="238"/>
          </rPr>
          <t xml:space="preserve">Amennyiben az intenzitás meghaladja a Támogatási Szerződés szerinti mértéket,
</t>
        </r>
        <r>
          <rPr>
            <b/>
            <sz val="9"/>
            <color indexed="81"/>
            <rFont val="Tahoma"/>
            <family val="2"/>
            <charset val="238"/>
          </rPr>
          <t>a támogatás terhére elszámolni kívánt összeget csökkenteni vagy az egyéb forrás terhére elszámolni kívánt összeget növelni 
szükséges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  <comment ref="C15" authorId="0" shapeId="0" xr:uid="{E4A42CA2-421A-48F2-8AA0-4F8DDEAFC25D}">
      <text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teljesítés dátuma</t>
        </r>
        <r>
          <rPr>
            <sz val="9"/>
            <color indexed="81"/>
            <rFont val="Tahoma"/>
            <family val="2"/>
            <charset val="238"/>
          </rPr>
          <t xml:space="preserve"> a Támogatási Szerződésben meghatározott</t>
        </r>
        <r>
          <rPr>
            <b/>
            <sz val="9"/>
            <color indexed="81"/>
            <rFont val="Tahoma"/>
            <family val="2"/>
            <charset val="238"/>
          </rPr>
          <t xml:space="preserve"> tevékenység időtartamán kívül nem eshet</t>
        </r>
        <r>
          <rPr>
            <sz val="9"/>
            <color indexed="81"/>
            <rFont val="Tahoma"/>
            <family val="2"/>
            <charset val="238"/>
          </rPr>
          <t xml:space="preserve">! </t>
        </r>
      </text>
    </comment>
  </commentList>
</comments>
</file>

<file path=xl/sharedStrings.xml><?xml version="1.0" encoding="utf-8"?>
<sst xmlns="http://schemas.openxmlformats.org/spreadsheetml/2006/main" count="141" uniqueCount="95">
  <si>
    <t>Projekt költség összetétel</t>
  </si>
  <si>
    <t>Projekt azonosítószáma:</t>
  </si>
  <si>
    <t>A támogatás tárgya:</t>
  </si>
  <si>
    <t>Kedvezményezett neve:</t>
  </si>
  <si>
    <t>Kontroll:</t>
  </si>
  <si>
    <t>Sorszám</t>
  </si>
  <si>
    <t>Számla
sorszáma</t>
  </si>
  <si>
    <t>Teljesítés dátuma</t>
  </si>
  <si>
    <t>Számla kiállításának dátuma</t>
  </si>
  <si>
    <t>Számla kifizetésének dátuma</t>
  </si>
  <si>
    <t>Szállító / 
Kiállító neve</t>
  </si>
  <si>
    <t>Szállító / Kiállító adószáma</t>
  </si>
  <si>
    <t>Termék/szolgáltatás megnevezése - gazdasági esemény rövid leírása</t>
  </si>
  <si>
    <t>Nettó 
összeg</t>
  </si>
  <si>
    <t>ÁFA
összeg</t>
  </si>
  <si>
    <t>Bruttó 
összeg</t>
  </si>
  <si>
    <t>Sorok beszúrására az egyes blokkokban van lehetőség, de a 2. blokk utáni sor maradjon üresen!</t>
  </si>
  <si>
    <t>Teljesítés dátuma a támogatási időszakra esik</t>
  </si>
  <si>
    <t>Számla kiállítás dátuma a felhasználási időszakra esik</t>
  </si>
  <si>
    <t>Számla kifizetés dátuma a felhasználási időszakra esik</t>
  </si>
  <si>
    <t>Számlakiállítás dátuma a teljesítéshez képest</t>
  </si>
  <si>
    <t>Számlakifizetés dátuma a teljesítéshez képest</t>
  </si>
  <si>
    <t>Számlakifizetés dátuma a kiállításához képest</t>
  </si>
  <si>
    <t>Bruttó összeg ellenőrzés</t>
  </si>
  <si>
    <t>ÁFA %</t>
  </si>
  <si>
    <t>Támogatás
összege megfelel az ÁFA nyilatkozatnak</t>
  </si>
  <si>
    <t>Kelt:</t>
  </si>
  <si>
    <t>…..............................................................................</t>
  </si>
  <si>
    <t>cégszerű aláírás</t>
  </si>
  <si>
    <r>
      <t xml:space="preserve">Hatályos Támogatási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</si>
  <si>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t>ÁFA levonási joggal rendelkezik:</t>
  </si>
  <si>
    <t>VEB 2023 Zrt támogatás</t>
  </si>
  <si>
    <t>Jegybevétel</t>
  </si>
  <si>
    <t>Szponzoráció</t>
  </si>
  <si>
    <t>Önerő</t>
  </si>
  <si>
    <t>Egyéb támogatás</t>
  </si>
  <si>
    <t>Egyéb bevétel</t>
  </si>
  <si>
    <t xml:space="preserve">Egyéb forrás kategória </t>
  </si>
  <si>
    <t>TERV</t>
  </si>
  <si>
    <t>TÉNY</t>
  </si>
  <si>
    <t>VEB2023 Zrt.-től igénybevett támogatás
(számlaösszesítőben elszámolt ktg össz.):</t>
  </si>
  <si>
    <t>ELSZÁMOLÁS ÖSSZESEN:</t>
  </si>
  <si>
    <t>INTENZITÁS:</t>
  </si>
  <si>
    <t>Nyomtatáskor van lehetőség a fel nem használt sorok elrejtésére, így csökkenthető a nyomtatás terjedelme.</t>
  </si>
  <si>
    <t>Tevékenység Időtartama</t>
  </si>
  <si>
    <t>Támogatási Szerződésben meghatározott támogatási összeg:</t>
  </si>
  <si>
    <t>Támogatási Szerződésben meghatározott támogatási intenzitás:</t>
  </si>
  <si>
    <t>Kedvezményezett képviselője:</t>
  </si>
  <si>
    <t>Jelen elszámolás összeállítójának neve, telefonszáma, e-mail címe:</t>
  </si>
  <si>
    <t>EGYÉB FORRÁS 
terhére 
elszámolni kívánt 
összeg</t>
  </si>
  <si>
    <t xml:space="preserve">2. BLOKK - SZEMÉLYI KÖLTSÉGEK (BÉREK, MEGBÍZÁSI DÍJAK, NAPIDÍJAK, PÁLYADÍJAK) </t>
  </si>
  <si>
    <t>Tevékenység vagy megbízási szerződés
kezdete</t>
  </si>
  <si>
    <t>Tevékenység vagy megbízási szerződés
vége</t>
  </si>
  <si>
    <t>Kifizetés 
dátuma</t>
  </si>
  <si>
    <t>Foglalkoztatott(ak) neve, pozíciója/feladatköre, 
elvégzett tevékenység(ek) rövid leírása</t>
  </si>
  <si>
    <t>Bruttó bér/juttatás/díj/ járulék összege</t>
  </si>
  <si>
    <t>Nyilatkozat: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</si>
  <si>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kerültek, az összesítőben szereplő költségek a projekt érdekében merültek fel és a VEB2023 támogatás terhére nem kerültek elszámolásra.</t>
  </si>
  <si>
    <t>EGYÉB FORRÁS TERHÉRE ELSZÁMOLHATÓ KÖLTSÉGEK SZÁMLAÖSSZESÍTŐ</t>
  </si>
  <si>
    <t>Alulírott, mint a Kedvezményezett képviselője büntetőjogi felelősségem tudatában kijelentem, hogy az egyéb forrás nyilatkozatban szereplő adatok a valóságnak megfelelnek.</t>
  </si>
  <si>
    <t>Számla/ Szerződés
(sor)száma</t>
  </si>
  <si>
    <r>
      <t xml:space="preserve">EGYÉB FORRÁSOK NYILATKOZATA
</t>
    </r>
    <r>
      <rPr>
        <b/>
        <sz val="10"/>
        <color theme="1"/>
        <rFont val="Calibri Light"/>
        <family val="2"/>
        <charset val="238"/>
        <scheme val="major"/>
      </rPr>
      <t>(A VEB2023 Zrt.támogatásán felüli bevételek, források)</t>
    </r>
  </si>
  <si>
    <t>Egyéb forrás terhére elszámolható költségek:</t>
  </si>
  <si>
    <t>ELTÉRÉS</t>
  </si>
  <si>
    <t>1. BLOKK - bevételi nyilatkozat, SZOLGÁLTATÁSOK, REPREZENTÁCIÓ (SZÁMLÁK)</t>
  </si>
  <si>
    <t>Szerződés</t>
  </si>
  <si>
    <t>Projekt összköltség</t>
  </si>
  <si>
    <t>Különbözet</t>
  </si>
  <si>
    <t>Alátámasztó dokumentum típusa</t>
  </si>
  <si>
    <t>Egyéb forrás beérkezésének dátuma</t>
  </si>
  <si>
    <t xml:space="preserve">1. BLOKK - BEVÉTELEK, EGYÉB FORRÁSOK -számlával rendelkező tételek </t>
  </si>
  <si>
    <t>2. BLOKK - BEVÉTELEK, EGYÉB FORRÁSOK- számlával nem rendelkező tételek</t>
  </si>
  <si>
    <t>Együttműködési megállapodás</t>
  </si>
  <si>
    <t>Támogatási Szerződés</t>
  </si>
  <si>
    <t>Határozat</t>
  </si>
  <si>
    <t>Egyéb</t>
  </si>
  <si>
    <t>Partner neve</t>
  </si>
  <si>
    <t>Gazdasági esemény rövid leírása</t>
  </si>
  <si>
    <t>Egyéb forrás terhére elszámolható 
költségek:</t>
  </si>
  <si>
    <t>Bevételek, egyéb források összege:</t>
  </si>
  <si>
    <t>Bevételek, egyéb források összege</t>
  </si>
  <si>
    <t>Tev./megb. szerz.kezdete a támogatási időszakra esik</t>
  </si>
  <si>
    <t>Tev./megb. szerz.vége a támogatási időszakra esik</t>
  </si>
  <si>
    <t>Kifizetés 
dátuma a felhasználási időszakra esik</t>
  </si>
  <si>
    <t>Kifizetés dátuma a tev./megb.szerz.végéhez képest</t>
  </si>
  <si>
    <t>Támogatás
összege nem haladja meg a bruttó összeget</t>
  </si>
  <si>
    <t>Egyéb forrás beérkezésének dátuma a felhasználási időszakra esik</t>
  </si>
  <si>
    <t>Bruttó összeg</t>
  </si>
  <si>
    <t>Elszámolni kívánt összeg nem haladja meg a bruttó összeget</t>
  </si>
  <si>
    <t>Támogatás bevételeként elszámolni kívánt 
összeg</t>
  </si>
  <si>
    <t xml:space="preserve">Kérjük a Zárónyilatkozatot jelen nyilatkozatukkal
 összhangban szíveskedjenek kitölteni! </t>
  </si>
  <si>
    <r>
      <t xml:space="preserve">Hatályos Támogatási Szerződés szerinti tevékenység </t>
    </r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 xml:space="preserve">: </t>
    </r>
  </si>
  <si>
    <t>Kamat</t>
  </si>
  <si>
    <t>Vevő neve</t>
  </si>
  <si>
    <t>Vevő adószáma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</si>
</sst>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0;\-0;;@"/>
    <numFmt numFmtId="166" formatCode="0.0%"/>
    <numFmt numFmtId="167" formatCode="0.0%;\-0.0%;;@@"/>
    <numFmt numFmtId="168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u/>
      <sz val="10"/>
      <color rgb="FF0070C0"/>
      <name val="Calibri Light"/>
      <family val="2"/>
      <charset val="238"/>
      <scheme val="major"/>
    </font>
    <font>
      <sz val="10"/>
      <color rgb="FF0070C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rgb="FF0070C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u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sz val="9"/>
      <color theme="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9" fontId="8" fillId="7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1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9" fontId="12" fillId="0" borderId="3" xfId="2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right" vertical="center"/>
    </xf>
    <xf numFmtId="9" fontId="12" fillId="4" borderId="6" xfId="0" applyNumberFormat="1" applyFont="1" applyFill="1" applyBorder="1" applyAlignment="1">
      <alignment horizontal="right" vertical="center"/>
    </xf>
    <xf numFmtId="1" fontId="12" fillId="4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6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 applyProtection="1">
      <alignment vertical="center"/>
      <protection locked="0"/>
    </xf>
    <xf numFmtId="165" fontId="10" fillId="0" borderId="1" xfId="0" applyNumberFormat="1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3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0" borderId="5" xfId="0" quotePrefix="1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14" fontId="10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right" vertical="center"/>
    </xf>
    <xf numFmtId="9" fontId="12" fillId="4" borderId="3" xfId="0" applyNumberFormat="1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>
      <alignment vertical="center"/>
    </xf>
    <xf numFmtId="0" fontId="3" fillId="4" borderId="5" xfId="0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>
      <alignment vertical="center"/>
    </xf>
    <xf numFmtId="3" fontId="12" fillId="4" borderId="5" xfId="0" applyNumberFormat="1" applyFont="1" applyFill="1" applyBorder="1" applyAlignment="1">
      <alignment horizontal="right" vertical="center"/>
    </xf>
    <xf numFmtId="9" fontId="12" fillId="4" borderId="5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vertical="center"/>
      <protection locked="0"/>
    </xf>
    <xf numFmtId="164" fontId="2" fillId="2" borderId="1" xfId="1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9" fontId="12" fillId="0" borderId="0" xfId="2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21" fillId="4" borderId="6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4" borderId="6" xfId="0" applyNumberFormat="1" applyFont="1" applyFill="1" applyBorder="1" applyAlignment="1" applyProtection="1">
      <alignment horizontal="left" vertical="center"/>
      <protection locked="0"/>
    </xf>
    <xf numFmtId="166" fontId="2" fillId="10" borderId="16" xfId="0" applyNumberFormat="1" applyFont="1" applyFill="1" applyBorder="1" applyAlignment="1">
      <alignment horizontal="right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Border="1" applyAlignment="1" applyProtection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left" vertical="center"/>
    </xf>
    <xf numFmtId="3" fontId="5" fillId="5" borderId="21" xfId="0" applyNumberFormat="1" applyFont="1" applyFill="1" applyBorder="1" applyAlignment="1">
      <alignment horizontal="right" vertical="center"/>
    </xf>
    <xf numFmtId="3" fontId="5" fillId="5" borderId="23" xfId="0" applyNumberFormat="1" applyFont="1" applyFill="1" applyBorder="1" applyAlignment="1">
      <alignment horizontal="right" vertical="center"/>
    </xf>
    <xf numFmtId="49" fontId="9" fillId="6" borderId="24" xfId="0" applyNumberFormat="1" applyFont="1" applyFill="1" applyBorder="1" applyAlignment="1">
      <alignment horizontal="center" vertical="center" wrapText="1"/>
    </xf>
    <xf numFmtId="165" fontId="9" fillId="6" borderId="24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3" fontId="9" fillId="6" borderId="24" xfId="0" applyNumberFormat="1" applyFont="1" applyFill="1" applyBorder="1" applyAlignment="1">
      <alignment horizontal="center" vertical="center" wrapText="1"/>
    </xf>
    <xf numFmtId="49" fontId="5" fillId="5" borderId="26" xfId="0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left" vertical="center"/>
    </xf>
    <xf numFmtId="3" fontId="5" fillId="5" borderId="26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0" fontId="2" fillId="10" borderId="14" xfId="0" applyFont="1" applyFill="1" applyBorder="1" applyAlignment="1">
      <alignment horizontal="right" vertical="center"/>
    </xf>
    <xf numFmtId="3" fontId="16" fillId="0" borderId="3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1" fontId="12" fillId="0" borderId="38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right" vertical="center"/>
    </xf>
    <xf numFmtId="9" fontId="12" fillId="0" borderId="40" xfId="0" applyNumberFormat="1" applyFont="1" applyBorder="1" applyAlignment="1">
      <alignment horizontal="right" vertical="center"/>
    </xf>
    <xf numFmtId="14" fontId="10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49" fontId="13" fillId="4" borderId="0" xfId="0" applyNumberFormat="1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3" fontId="13" fillId="4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3" fontId="21" fillId="4" borderId="0" xfId="0" applyNumberFormat="1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49" fontId="3" fillId="4" borderId="0" xfId="0" applyNumberFormat="1" applyFont="1" applyFill="1" applyAlignment="1" applyProtection="1">
      <alignment vertical="center" wrapText="1"/>
      <protection locked="0"/>
    </xf>
    <xf numFmtId="49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45" xfId="0" applyFont="1" applyFill="1" applyBorder="1" applyAlignment="1">
      <alignment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10" fontId="3" fillId="4" borderId="0" xfId="2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164" fontId="3" fillId="11" borderId="1" xfId="0" applyNumberFormat="1" applyFont="1" applyFill="1" applyBorder="1" applyAlignment="1" applyProtection="1">
      <alignment horizontal="center" vertical="center"/>
      <protection locked="0"/>
    </xf>
    <xf numFmtId="49" fontId="13" fillId="4" borderId="0" xfId="0" applyNumberFormat="1" applyFont="1" applyFill="1" applyAlignment="1">
      <alignment vertical="center"/>
    </xf>
    <xf numFmtId="0" fontId="0" fillId="4" borderId="0" xfId="0" applyFill="1"/>
    <xf numFmtId="49" fontId="10" fillId="4" borderId="0" xfId="0" applyNumberFormat="1" applyFont="1" applyFill="1" applyAlignment="1" applyProtection="1">
      <alignment vertical="center" wrapText="1"/>
      <protection locked="0"/>
    </xf>
    <xf numFmtId="14" fontId="10" fillId="4" borderId="0" xfId="0" applyNumberFormat="1" applyFont="1" applyFill="1" applyAlignment="1" applyProtection="1">
      <alignment horizontal="center" vertical="center" wrapText="1"/>
      <protection locked="0"/>
    </xf>
    <xf numFmtId="14" fontId="10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3" fontId="10" fillId="4" borderId="0" xfId="0" applyNumberFormat="1" applyFont="1" applyFill="1" applyAlignment="1" applyProtection="1">
      <alignment vertical="center" wrapText="1"/>
      <protection locked="0"/>
    </xf>
    <xf numFmtId="3" fontId="3" fillId="10" borderId="50" xfId="0" applyNumberFormat="1" applyFont="1" applyFill="1" applyBorder="1" applyAlignment="1">
      <alignment horizontal="right" vertical="center"/>
    </xf>
    <xf numFmtId="3" fontId="3" fillId="10" borderId="52" xfId="0" applyNumberFormat="1" applyFont="1" applyFill="1" applyBorder="1" applyAlignment="1">
      <alignment horizontal="right" vertical="center"/>
    </xf>
    <xf numFmtId="3" fontId="2" fillId="10" borderId="53" xfId="0" applyNumberFormat="1" applyFont="1" applyFill="1" applyBorder="1" applyAlignment="1">
      <alignment horizontal="right" vertical="center"/>
    </xf>
    <xf numFmtId="0" fontId="5" fillId="5" borderId="19" xfId="0" applyFont="1" applyFill="1" applyBorder="1" applyAlignment="1">
      <alignment horizontal="center" vertical="center" wrapText="1"/>
    </xf>
    <xf numFmtId="3" fontId="5" fillId="5" borderId="59" xfId="0" applyNumberFormat="1" applyFont="1" applyFill="1" applyBorder="1" applyAlignment="1">
      <alignment horizontal="right" vertical="center"/>
    </xf>
    <xf numFmtId="165" fontId="9" fillId="6" borderId="60" xfId="0" applyNumberFormat="1" applyFont="1" applyFill="1" applyBorder="1" applyAlignment="1">
      <alignment horizontal="center" vertical="center" textRotation="90" wrapText="1"/>
    </xf>
    <xf numFmtId="3" fontId="9" fillId="6" borderId="61" xfId="0" applyNumberFormat="1" applyFont="1" applyFill="1" applyBorder="1" applyAlignment="1">
      <alignment horizontal="center" vertical="center" wrapText="1"/>
    </xf>
    <xf numFmtId="165" fontId="10" fillId="0" borderId="47" xfId="0" applyNumberFormat="1" applyFont="1" applyBorder="1" applyAlignment="1" applyProtection="1">
      <alignment vertical="center" wrapText="1"/>
      <protection locked="0"/>
    </xf>
    <xf numFmtId="3" fontId="10" fillId="0" borderId="48" xfId="0" applyNumberFormat="1" applyFont="1" applyBorder="1" applyAlignment="1" applyProtection="1">
      <alignment vertical="center" wrapText="1"/>
      <protection locked="0"/>
    </xf>
    <xf numFmtId="0" fontId="10" fillId="0" borderId="47" xfId="0" applyFont="1" applyBorder="1" applyAlignment="1" applyProtection="1">
      <alignment vertical="center" wrapText="1"/>
      <protection locked="0"/>
    </xf>
    <xf numFmtId="0" fontId="10" fillId="0" borderId="51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56" xfId="0" applyNumberFormat="1" applyFont="1" applyBorder="1" applyAlignment="1" applyProtection="1">
      <alignment vertical="center" wrapText="1"/>
      <protection locked="0"/>
    </xf>
    <xf numFmtId="0" fontId="5" fillId="5" borderId="43" xfId="0" applyFont="1" applyFill="1" applyBorder="1" applyAlignment="1">
      <alignment horizontal="center" vertical="center" wrapText="1"/>
    </xf>
    <xf numFmtId="3" fontId="5" fillId="5" borderId="62" xfId="0" applyNumberFormat="1" applyFont="1" applyFill="1" applyBorder="1" applyAlignment="1">
      <alignment horizontal="right" vertical="center"/>
    </xf>
    <xf numFmtId="165" fontId="9" fillId="6" borderId="43" xfId="0" applyNumberFormat="1" applyFont="1" applyFill="1" applyBorder="1" applyAlignment="1">
      <alignment horizontal="center" vertical="center" textRotation="90" wrapText="1"/>
    </xf>
    <xf numFmtId="3" fontId="9" fillId="6" borderId="44" xfId="0" applyNumberFormat="1" applyFont="1" applyFill="1" applyBorder="1" applyAlignment="1">
      <alignment horizontal="center" vertical="center" wrapText="1"/>
    </xf>
    <xf numFmtId="0" fontId="10" fillId="4" borderId="51" xfId="0" applyFont="1" applyFill="1" applyBorder="1" applyAlignment="1" applyProtection="1">
      <alignment vertical="center" wrapText="1"/>
      <protection locked="0"/>
    </xf>
    <xf numFmtId="3" fontId="10" fillId="4" borderId="56" xfId="0" applyNumberFormat="1" applyFont="1" applyFill="1" applyBorder="1" applyAlignment="1" applyProtection="1">
      <alignment vertical="center" wrapText="1"/>
      <protection locked="0"/>
    </xf>
    <xf numFmtId="0" fontId="13" fillId="8" borderId="63" xfId="0" applyFont="1" applyFill="1" applyBorder="1" applyAlignment="1">
      <alignment vertical="center"/>
    </xf>
    <xf numFmtId="49" fontId="13" fillId="8" borderId="64" xfId="0" applyNumberFormat="1" applyFont="1" applyFill="1" applyBorder="1" applyAlignment="1">
      <alignment vertical="center" wrapText="1"/>
    </xf>
    <xf numFmtId="0" fontId="13" fillId="8" borderId="64" xfId="0" applyFont="1" applyFill="1" applyBorder="1" applyAlignment="1">
      <alignment vertical="center"/>
    </xf>
    <xf numFmtId="0" fontId="13" fillId="8" borderId="64" xfId="0" applyFont="1" applyFill="1" applyBorder="1" applyAlignment="1">
      <alignment vertical="center" wrapText="1"/>
    </xf>
    <xf numFmtId="3" fontId="13" fillId="9" borderId="65" xfId="0" applyNumberFormat="1" applyFont="1" applyFill="1" applyBorder="1" applyAlignment="1">
      <alignment horizontal="right" vertical="center"/>
    </xf>
    <xf numFmtId="3" fontId="13" fillId="9" borderId="66" xfId="0" applyNumberFormat="1" applyFont="1" applyFill="1" applyBorder="1" applyAlignment="1">
      <alignment horizontal="right" vertical="center"/>
    </xf>
    <xf numFmtId="3" fontId="13" fillId="9" borderId="67" xfId="0" applyNumberFormat="1" applyFont="1" applyFill="1" applyBorder="1" applyAlignment="1">
      <alignment horizontal="right" vertical="center"/>
    </xf>
    <xf numFmtId="3" fontId="3" fillId="10" borderId="68" xfId="0" applyNumberFormat="1" applyFont="1" applyFill="1" applyBorder="1" applyAlignment="1">
      <alignment horizontal="right" vertical="center"/>
    </xf>
    <xf numFmtId="3" fontId="3" fillId="10" borderId="48" xfId="0" applyNumberFormat="1" applyFont="1" applyFill="1" applyBorder="1" applyAlignment="1">
      <alignment horizontal="right" vertical="center"/>
    </xf>
    <xf numFmtId="3" fontId="2" fillId="10" borderId="48" xfId="0" applyNumberFormat="1" applyFont="1" applyFill="1" applyBorder="1" applyAlignment="1">
      <alignment horizontal="right" vertical="center"/>
    </xf>
    <xf numFmtId="166" fontId="2" fillId="10" borderId="58" xfId="0" applyNumberFormat="1" applyFont="1" applyFill="1" applyBorder="1" applyAlignment="1">
      <alignment horizontal="right" vertical="center"/>
    </xf>
    <xf numFmtId="165" fontId="9" fillId="6" borderId="47" xfId="0" applyNumberFormat="1" applyFont="1" applyFill="1" applyBorder="1" applyAlignment="1">
      <alignment horizontal="center" vertical="center" textRotation="90" wrapText="1"/>
    </xf>
    <xf numFmtId="3" fontId="9" fillId="6" borderId="48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 applyProtection="1">
      <alignment vertical="center"/>
      <protection locked="0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48" xfId="0" applyFont="1" applyFill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2" fillId="2" borderId="1" xfId="1" applyFont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0" borderId="54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right" vertical="center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164" fontId="10" fillId="0" borderId="42" xfId="0" applyNumberFormat="1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167" fontId="10" fillId="0" borderId="19" xfId="0" applyNumberFormat="1" applyFont="1" applyBorder="1" applyAlignment="1" applyProtection="1">
      <alignment horizontal="center" vertical="center" wrapText="1"/>
      <protection locked="0"/>
    </xf>
    <xf numFmtId="167" fontId="10" fillId="0" borderId="21" xfId="0" applyNumberFormat="1" applyFont="1" applyBorder="1" applyAlignment="1" applyProtection="1">
      <alignment horizontal="center" vertical="center" wrapText="1"/>
      <protection locked="0"/>
    </xf>
    <xf numFmtId="16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3" fillId="10" borderId="49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3" fontId="16" fillId="0" borderId="0" xfId="0" applyNumberFormat="1" applyFont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58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/>
    </xf>
    <xf numFmtId="0" fontId="2" fillId="10" borderId="33" xfId="0" applyFont="1" applyFill="1" applyBorder="1" applyAlignment="1">
      <alignment horizontal="right" vertical="center"/>
    </xf>
    <xf numFmtId="0" fontId="2" fillId="10" borderId="34" xfId="0" applyFont="1" applyFill="1" applyBorder="1" applyAlignment="1">
      <alignment horizontal="right" vertical="center"/>
    </xf>
    <xf numFmtId="165" fontId="9" fillId="6" borderId="27" xfId="0" applyNumberFormat="1" applyFont="1" applyFill="1" applyBorder="1" applyAlignment="1">
      <alignment horizontal="center" vertical="center" wrapText="1"/>
    </xf>
    <xf numFmtId="165" fontId="9" fillId="6" borderId="28" xfId="0" applyNumberFormat="1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6" fontId="10" fillId="0" borderId="2" xfId="2" applyNumberFormat="1" applyFont="1" applyBorder="1" applyAlignment="1" applyProtection="1">
      <alignment horizontal="center" vertical="center" wrapText="1"/>
    </xf>
    <xf numFmtId="166" fontId="10" fillId="0" borderId="7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4">
    <cellStyle name="40% - 1. jelölőszín" xfId="1" builtinId="31"/>
    <cellStyle name="Normál" xfId="0" builtinId="0"/>
    <cellStyle name="Rossz" xfId="3" builtinId="27"/>
    <cellStyle name="Százalék" xfId="2" builtinId="5"/>
  </cellStyles>
  <dxfs count="82"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D9E1F2"/>
      <color rgb="FFFFFFFF"/>
      <color rgb="FFFF5050"/>
      <color rgb="FFE494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295920</xdr:colOff>
      <xdr:row>5</xdr:row>
      <xdr:rowOff>95629</xdr:rowOff>
    </xdr:from>
    <xdr:to>
      <xdr:col>12</xdr:col>
      <xdr:colOff>650070</xdr:colOff>
      <xdr:row>11</xdr:row>
      <xdr:rowOff>137646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3B4CD98-26BF-414F-81A4-B18B4CFC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845" y="1229104"/>
          <a:ext cx="2811600" cy="1158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564686</xdr:colOff>
      <xdr:row>5</xdr:row>
      <xdr:rowOff>95481</xdr:rowOff>
    </xdr:from>
    <xdr:to>
      <xdr:col>11</xdr:col>
      <xdr:colOff>655039</xdr:colOff>
      <xdr:row>11</xdr:row>
      <xdr:rowOff>55412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718DBA1-914A-439F-9B25-57CAC7DB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136" y="1190856"/>
          <a:ext cx="2512878" cy="1045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D1DB-8932-42F2-B8D8-E5A1AF5CF97F}">
  <sheetPr>
    <pageSetUpPr fitToPage="1"/>
  </sheetPr>
  <dimension ref="A1:BV194"/>
  <sheetViews>
    <sheetView showGridLines="0" tabSelected="1" zoomScale="70" zoomScaleNormal="70" workbookViewId="0">
      <selection activeCell="H39" sqref="H39:K39"/>
    </sheetView>
  </sheetViews>
  <sheetFormatPr defaultRowHeight="14.5" x14ac:dyDescent="0.35"/>
  <cols>
    <col min="1" max="1" width="11" style="5" customWidth="1"/>
    <col min="2" max="2" width="14.453125" style="5" customWidth="1"/>
    <col min="3" max="3" width="22.81640625" style="6" customWidth="1"/>
    <col min="4" max="4" width="11.81640625" style="1" customWidth="1"/>
    <col min="5" max="5" width="17.26953125" style="1" customWidth="1"/>
    <col min="6" max="6" width="14.08984375" style="1" customWidth="1"/>
    <col min="7" max="7" width="17.1796875" style="1" customWidth="1"/>
    <col min="8" max="8" width="16.6328125" style="1" customWidth="1"/>
    <col min="9" max="9" width="20.26953125" style="1" customWidth="1"/>
    <col min="10" max="12" width="11.7265625" style="1" customWidth="1"/>
    <col min="13" max="13" width="13.81640625" style="1" customWidth="1"/>
    <col min="14" max="14" width="8.984375E-2" style="1" customWidth="1"/>
    <col min="15" max="15" width="26.1796875" style="1" customWidth="1"/>
    <col min="16" max="16" width="28.453125" style="1" bestFit="1" customWidth="1"/>
    <col min="17" max="17" width="8.7265625" style="1"/>
    <col min="18" max="18" width="10.7265625" style="1" bestFit="1" customWidth="1"/>
    <col min="19" max="19" width="8.7265625" style="1"/>
    <col min="20" max="20" width="12.81640625" style="1" customWidth="1"/>
    <col min="21" max="25" width="8.7265625" style="1"/>
    <col min="26" max="26" width="14.26953125" style="1" hidden="1" customWidth="1"/>
    <col min="27" max="27" width="12.90625" style="1" hidden="1" customWidth="1"/>
    <col min="28" max="28" width="13.90625" style="1" hidden="1" customWidth="1"/>
    <col min="29" max="29" width="13.1796875" style="1" hidden="1" customWidth="1"/>
    <col min="30" max="30" width="13.26953125" style="1" hidden="1" customWidth="1"/>
    <col min="31" max="31" width="10.81640625" style="1" hidden="1" customWidth="1"/>
    <col min="32" max="33" width="0" style="1" hidden="1" customWidth="1"/>
    <col min="34" max="34" width="13.7265625" style="1" hidden="1" customWidth="1"/>
    <col min="35" max="16384" width="8.7265625" style="1"/>
  </cols>
  <sheetData>
    <row r="1" spans="1:37" ht="27.5" customHeight="1" x14ac:dyDescent="0.35">
      <c r="A1" s="211" t="s">
        <v>61</v>
      </c>
      <c r="B1" s="212"/>
      <c r="C1" s="212"/>
      <c r="D1" s="212"/>
      <c r="E1" s="212"/>
      <c r="F1" s="212"/>
      <c r="G1" s="212"/>
      <c r="H1" s="212"/>
      <c r="I1" s="212"/>
      <c r="J1" s="226" t="s">
        <v>79</v>
      </c>
      <c r="K1" s="226"/>
      <c r="L1" s="226"/>
      <c r="M1" s="174">
        <f>M46</f>
        <v>0</v>
      </c>
      <c r="N1" s="95"/>
    </row>
    <row r="2" spans="1:37" ht="27.5" customHeight="1" x14ac:dyDescent="0.35">
      <c r="A2" s="213"/>
      <c r="B2" s="214"/>
      <c r="C2" s="214"/>
      <c r="D2" s="214"/>
      <c r="E2" s="214"/>
      <c r="F2" s="214"/>
      <c r="G2" s="214"/>
      <c r="H2" s="214"/>
      <c r="I2" s="214"/>
      <c r="J2" s="227" t="s">
        <v>62</v>
      </c>
      <c r="K2" s="227"/>
      <c r="L2" s="227"/>
      <c r="M2" s="175">
        <f>'egyéb forrás költségei'!L40</f>
        <v>0</v>
      </c>
      <c r="N2" s="95"/>
      <c r="O2" s="98" t="str">
        <f>IF(M2&lt;F58,"FIGYELEM! Az intenzitás meghaladja a Támogatási Szerződés szerinti mértéket!","")</f>
        <v/>
      </c>
    </row>
    <row r="3" spans="1:37" ht="19" customHeight="1" x14ac:dyDescent="0.35">
      <c r="A3" s="213"/>
      <c r="B3" s="214"/>
      <c r="C3" s="214"/>
      <c r="D3" s="214"/>
      <c r="E3" s="214"/>
      <c r="F3" s="214"/>
      <c r="G3" s="214"/>
      <c r="H3" s="214"/>
      <c r="I3" s="214"/>
      <c r="J3" s="228" t="s">
        <v>67</v>
      </c>
      <c r="K3" s="228"/>
      <c r="L3" s="228"/>
      <c r="M3" s="176">
        <f>M2-M1</f>
        <v>0</v>
      </c>
      <c r="N3" s="95"/>
      <c r="O3" s="98" t="str">
        <f>+IF(M3&lt;&gt;0,"FIGYELEM!A támogatott tevékenység minden egyéb forrását köteles a támogatott tevékenységre fordítani!","")</f>
        <v/>
      </c>
      <c r="P3" s="98"/>
    </row>
    <row r="4" spans="1:37" ht="0.5" customHeight="1" thickBot="1" x14ac:dyDescent="0.4">
      <c r="A4" s="215"/>
      <c r="B4" s="216"/>
      <c r="C4" s="216"/>
      <c r="D4" s="216"/>
      <c r="E4" s="216"/>
      <c r="F4" s="216"/>
      <c r="G4" s="216"/>
      <c r="H4" s="216"/>
      <c r="I4" s="216"/>
      <c r="J4" s="217" t="s">
        <v>42</v>
      </c>
      <c r="K4" s="217"/>
      <c r="L4" s="96"/>
      <c r="M4" s="177" t="str">
        <f>IFERROR(ROUNDUP(M2/M3,3),"")</f>
        <v/>
      </c>
      <c r="N4" s="95"/>
    </row>
    <row r="5" spans="1:37" x14ac:dyDescent="0.35">
      <c r="A5" s="229" t="s">
        <v>1</v>
      </c>
      <c r="B5" s="230"/>
      <c r="C5" s="230"/>
      <c r="D5" s="231"/>
      <c r="E5" s="232"/>
      <c r="F5" s="233"/>
      <c r="G5" s="233"/>
      <c r="H5" s="233"/>
      <c r="I5" s="234"/>
      <c r="J5" s="235"/>
      <c r="K5" s="235"/>
      <c r="L5" s="235"/>
      <c r="M5" s="236"/>
      <c r="N5" s="97"/>
    </row>
    <row r="6" spans="1:37" ht="15" thickBot="1" x14ac:dyDescent="0.4">
      <c r="A6" s="221" t="s">
        <v>2</v>
      </c>
      <c r="B6" s="222"/>
      <c r="C6" s="222"/>
      <c r="D6" s="237"/>
      <c r="E6" s="238"/>
      <c r="F6" s="239"/>
      <c r="G6" s="239"/>
      <c r="H6" s="239"/>
      <c r="I6" s="240"/>
      <c r="J6" s="235"/>
      <c r="K6" s="235"/>
      <c r="L6" s="235"/>
      <c r="M6" s="236"/>
      <c r="N6" s="97"/>
      <c r="O6" s="181" t="s">
        <v>90</v>
      </c>
      <c r="P6" s="182"/>
    </row>
    <row r="7" spans="1:37" ht="15" thickBot="1" x14ac:dyDescent="0.4">
      <c r="A7" s="221" t="s">
        <v>29</v>
      </c>
      <c r="B7" s="222" t="s">
        <v>44</v>
      </c>
      <c r="C7" s="222"/>
      <c r="D7" s="222"/>
      <c r="E7" s="44"/>
      <c r="F7" s="239" t="s">
        <v>91</v>
      </c>
      <c r="G7" s="239"/>
      <c r="H7" s="239"/>
      <c r="I7" s="112"/>
      <c r="J7" s="235"/>
      <c r="K7" s="235"/>
      <c r="L7" s="235"/>
      <c r="M7" s="236"/>
      <c r="N7" s="97"/>
      <c r="O7" s="183"/>
      <c r="P7" s="182"/>
    </row>
    <row r="8" spans="1:37" x14ac:dyDescent="0.35">
      <c r="A8" s="221" t="s">
        <v>30</v>
      </c>
      <c r="B8" s="222"/>
      <c r="C8" s="222"/>
      <c r="D8" s="237"/>
      <c r="E8" s="241"/>
      <c r="F8" s="239"/>
      <c r="G8" s="239"/>
      <c r="H8" s="239"/>
      <c r="I8" s="242"/>
      <c r="J8" s="235"/>
      <c r="K8" s="235"/>
      <c r="L8" s="235"/>
      <c r="M8" s="236"/>
      <c r="N8" s="97"/>
      <c r="O8" s="183"/>
      <c r="P8" s="182"/>
    </row>
    <row r="9" spans="1:37" ht="15" thickBot="1" x14ac:dyDescent="0.4">
      <c r="A9" s="221" t="s">
        <v>45</v>
      </c>
      <c r="B9" s="222"/>
      <c r="C9" s="222"/>
      <c r="D9" s="237"/>
      <c r="E9" s="218"/>
      <c r="F9" s="219"/>
      <c r="G9" s="219"/>
      <c r="H9" s="219"/>
      <c r="I9" s="220"/>
      <c r="J9" s="235"/>
      <c r="K9" s="235"/>
      <c r="L9" s="235"/>
      <c r="M9" s="236"/>
      <c r="N9" s="97"/>
      <c r="O9" s="183"/>
      <c r="P9" s="182"/>
    </row>
    <row r="10" spans="1:37" ht="14.5" customHeight="1" thickBot="1" x14ac:dyDescent="0.4">
      <c r="A10" s="221" t="s">
        <v>46</v>
      </c>
      <c r="B10" s="222"/>
      <c r="C10" s="222"/>
      <c r="D10" s="222"/>
      <c r="E10" s="223"/>
      <c r="F10" s="224"/>
      <c r="G10" s="224"/>
      <c r="H10" s="224"/>
      <c r="I10" s="225"/>
      <c r="J10" s="235"/>
      <c r="K10" s="235"/>
      <c r="L10" s="235"/>
      <c r="M10" s="236"/>
      <c r="N10" s="97"/>
      <c r="O10" s="183"/>
      <c r="P10" s="182"/>
    </row>
    <row r="11" spans="1:37" x14ac:dyDescent="0.35">
      <c r="A11" s="221" t="s">
        <v>3</v>
      </c>
      <c r="B11" s="222"/>
      <c r="C11" s="222"/>
      <c r="D11" s="237"/>
      <c r="E11" s="241"/>
      <c r="F11" s="245"/>
      <c r="G11" s="245"/>
      <c r="H11" s="245"/>
      <c r="I11" s="242"/>
      <c r="J11" s="235"/>
      <c r="K11" s="235"/>
      <c r="L11" s="235"/>
      <c r="M11" s="236"/>
      <c r="N11" s="97"/>
    </row>
    <row r="12" spans="1:37" x14ac:dyDescent="0.35">
      <c r="A12" s="221" t="s">
        <v>47</v>
      </c>
      <c r="B12" s="222"/>
      <c r="C12" s="222"/>
      <c r="D12" s="237"/>
      <c r="E12" s="243"/>
      <c r="F12" s="239"/>
      <c r="G12" s="239"/>
      <c r="H12" s="239"/>
      <c r="I12" s="244"/>
      <c r="J12" s="235"/>
      <c r="K12" s="235"/>
      <c r="L12" s="235"/>
      <c r="M12" s="236"/>
      <c r="N12" s="97"/>
    </row>
    <row r="13" spans="1:37" x14ac:dyDescent="0.35">
      <c r="A13" s="221" t="s">
        <v>48</v>
      </c>
      <c r="B13" s="222"/>
      <c r="C13" s="222"/>
      <c r="D13" s="237"/>
      <c r="E13" s="243"/>
      <c r="F13" s="239"/>
      <c r="G13" s="239"/>
      <c r="H13" s="239"/>
      <c r="I13" s="244"/>
      <c r="J13" s="235"/>
      <c r="K13" s="235"/>
      <c r="L13" s="235"/>
      <c r="M13" s="236"/>
      <c r="N13" s="97"/>
    </row>
    <row r="14" spans="1:37" s="7" customFormat="1" ht="30" customHeight="1" x14ac:dyDescent="0.35">
      <c r="A14" s="184" t="s">
        <v>70</v>
      </c>
      <c r="B14" s="185"/>
      <c r="C14" s="185"/>
      <c r="D14" s="185"/>
      <c r="E14" s="185"/>
      <c r="F14" s="185"/>
      <c r="G14" s="185"/>
      <c r="H14" s="185"/>
      <c r="I14" s="185"/>
      <c r="J14" s="186"/>
      <c r="K14" s="186"/>
      <c r="L14" s="186"/>
      <c r="M14" s="187"/>
      <c r="N14" s="1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8" t="s">
        <v>4</v>
      </c>
      <c r="AA14" s="9"/>
      <c r="AB14" s="9"/>
      <c r="AC14" s="10"/>
      <c r="AD14" s="10"/>
      <c r="AE14" s="10"/>
      <c r="AF14" s="10"/>
      <c r="AG14" s="11"/>
      <c r="AH14" s="10"/>
      <c r="AI14" s="10"/>
    </row>
    <row r="15" spans="1:37" s="7" customFormat="1" ht="72.650000000000006" customHeight="1" x14ac:dyDescent="0.35">
      <c r="A15" s="178" t="s">
        <v>5</v>
      </c>
      <c r="B15" s="77" t="s">
        <v>37</v>
      </c>
      <c r="C15" s="76" t="s">
        <v>60</v>
      </c>
      <c r="D15" s="77" t="s">
        <v>7</v>
      </c>
      <c r="E15" s="77" t="s">
        <v>8</v>
      </c>
      <c r="F15" s="77" t="s">
        <v>9</v>
      </c>
      <c r="G15" s="78" t="s">
        <v>93</v>
      </c>
      <c r="H15" s="78" t="s">
        <v>94</v>
      </c>
      <c r="I15" s="78" t="s">
        <v>12</v>
      </c>
      <c r="J15" s="79" t="s">
        <v>13</v>
      </c>
      <c r="K15" s="79" t="s">
        <v>14</v>
      </c>
      <c r="L15" s="79" t="s">
        <v>15</v>
      </c>
      <c r="M15" s="179" t="s">
        <v>89</v>
      </c>
      <c r="N15" s="114" t="s">
        <v>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 t="s">
        <v>17</v>
      </c>
      <c r="AA15" s="12" t="s">
        <v>18</v>
      </c>
      <c r="AB15" s="12" t="s">
        <v>19</v>
      </c>
      <c r="AC15" s="13" t="s">
        <v>20</v>
      </c>
      <c r="AD15" s="13" t="s">
        <v>21</v>
      </c>
      <c r="AE15" s="13" t="s">
        <v>22</v>
      </c>
      <c r="AF15" s="13" t="s">
        <v>23</v>
      </c>
      <c r="AG15" s="14" t="s">
        <v>24</v>
      </c>
      <c r="AH15" s="13" t="s">
        <v>25</v>
      </c>
      <c r="AI15" s="10"/>
    </row>
    <row r="16" spans="1:37" s="19" customFormat="1" hidden="1" x14ac:dyDescent="0.35">
      <c r="A16" s="151"/>
      <c r="B16" s="34"/>
      <c r="C16" s="35"/>
      <c r="D16" s="36"/>
      <c r="E16" s="36"/>
      <c r="F16" s="36"/>
      <c r="G16" s="37"/>
      <c r="H16" s="38"/>
      <c r="I16" s="37"/>
      <c r="J16" s="39"/>
      <c r="K16" s="39"/>
      <c r="L16" s="39"/>
      <c r="M16" s="152"/>
      <c r="N16" s="1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6"/>
      <c r="AA16" s="16"/>
      <c r="AB16" s="16"/>
      <c r="AC16" s="17"/>
      <c r="AD16" s="17"/>
      <c r="AE16" s="17"/>
      <c r="AF16" s="17"/>
      <c r="AG16" s="18"/>
      <c r="AH16" s="16"/>
      <c r="AI16" s="16"/>
      <c r="AJ16" s="15"/>
      <c r="AK16" s="7"/>
    </row>
    <row r="17" spans="1:37" s="19" customFormat="1" x14ac:dyDescent="0.35">
      <c r="A17" s="151">
        <f>ROW()-ROW($A$16)</f>
        <v>1</v>
      </c>
      <c r="B17" s="34"/>
      <c r="C17" s="35"/>
      <c r="D17" s="36"/>
      <c r="E17" s="36"/>
      <c r="F17" s="36"/>
      <c r="G17" s="37"/>
      <c r="H17" s="38"/>
      <c r="I17" s="37"/>
      <c r="J17" s="39"/>
      <c r="K17" s="39">
        <v>0</v>
      </c>
      <c r="L17" s="39">
        <f>+J17+K17</f>
        <v>0</v>
      </c>
      <c r="M17" s="152"/>
      <c r="N17" s="115"/>
      <c r="O17" s="1" t="str">
        <f t="shared" ref="O17:O31" si="0">IF(AND($E$8="",$L$46&lt;&gt;0,L17&lt;&gt;0),"Kérjük, töltse ki a fejlécben az 'ÁFA levonási joggal rendelkezik' mezőt!",IF(AND($E$8="igen",M17&gt;J17)=TRUE,"FIGYELEM! ÁFA levonási jog érvényesítése esetén az egyéb forrás valamint a támogatás terhére elszámolni kívánt összeg együtt nem haladhatja meg a számla nettó összegét!",IF(AND(COUNTIF($E$8,"*nem*")&lt;&gt;0,M17&gt;L17)=TRUE,"FIGYELEM! Az egyéb forrás valamint a támogatás terhére elszámolni kívánt összeg együtt nem haladhatja meg a számla bruttó összegét!","")))</f>
        <v/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65" t="str">
        <f t="shared" ref="Z17" si="1">IF(B17="","",IF(AND(D17&gt;=$E$7,D17&lt;=$I$7),"IGEN","NEM"))</f>
        <v/>
      </c>
      <c r="AA17" s="16" t="str">
        <f t="shared" ref="AA17" si="2">IF(B17="","",IF(AND(E17&gt;=$E$7,E17&lt;=$I$7+30),"IGEN","NEM"))</f>
        <v/>
      </c>
      <c r="AB17" s="16" t="str">
        <f t="shared" ref="AB17" si="3">IF(B17="","",IF(AND(F17&gt;=$E$7,F17&lt;=$I$7+30),"IGEN","NEM"))</f>
        <v/>
      </c>
      <c r="AC17" s="17" t="str">
        <f t="shared" ref="AC17" si="4">IF(B17="","",E17-D17)</f>
        <v/>
      </c>
      <c r="AD17" s="17" t="str">
        <f t="shared" ref="AD17" si="5">IF(B17="","",F17-D17)</f>
        <v/>
      </c>
      <c r="AE17" s="17" t="str">
        <f t="shared" ref="AE17" si="6">IF(B17="","",F17-E17)</f>
        <v/>
      </c>
      <c r="AF17" s="17" t="str">
        <f t="shared" ref="AF17" si="7">IF(L17=0,"",L17-J17-K17)</f>
        <v/>
      </c>
      <c r="AG17" s="18" t="str">
        <f t="shared" ref="AG17" si="8">IF(L17=0,"",ROUND(K17/J17,2))</f>
        <v/>
      </c>
      <c r="AH17" s="16" t="str">
        <f>IF(M17="","",IF(AND($E$8="igen",M17&lt;=J17),"IGEN",IF(AND($E$8&lt;&gt;"igen",M17&lt;=L17),"IGEN","NEM")))</f>
        <v/>
      </c>
      <c r="AI17" s="16"/>
      <c r="AK17" s="7"/>
    </row>
    <row r="18" spans="1:37" s="19" customFormat="1" x14ac:dyDescent="0.35">
      <c r="A18" s="153">
        <f t="shared" ref="A18:A31" si="9">ROW()-ROW($A$16)</f>
        <v>2</v>
      </c>
      <c r="B18" s="37"/>
      <c r="C18" s="35"/>
      <c r="D18" s="36"/>
      <c r="E18" s="36"/>
      <c r="F18" s="36"/>
      <c r="G18" s="37"/>
      <c r="H18" s="38"/>
      <c r="I18" s="37"/>
      <c r="J18" s="39"/>
      <c r="K18" s="39"/>
      <c r="L18" s="39">
        <f>+J18+K18</f>
        <v>0</v>
      </c>
      <c r="M18" s="152"/>
      <c r="N18" s="115"/>
      <c r="O18" s="1" t="str">
        <f t="shared" si="0"/>
        <v/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65" t="str">
        <f t="shared" ref="Z18:Z31" si="10">IF(B18="","",IF(AND(D18&gt;=$E$7,D18&lt;=$I$7),"IGEN","NEM"))</f>
        <v/>
      </c>
      <c r="AA18" s="16" t="str">
        <f t="shared" ref="AA18:AA30" si="11">IF(B18="","",IF(AND(E18&gt;=$E$7,E18&lt;=$I$7+30),"IGEN","NEM"))</f>
        <v/>
      </c>
      <c r="AB18" s="16" t="str">
        <f t="shared" ref="AB18:AB31" si="12">IF(B18="","",IF(AND(F18&gt;=$E$7,F18&lt;=$I$7+30),"IGEN","NEM"))</f>
        <v/>
      </c>
      <c r="AC18" s="17" t="str">
        <f t="shared" ref="AC18:AC31" si="13">IF(B18="","",E18-D18)</f>
        <v/>
      </c>
      <c r="AD18" s="17" t="str">
        <f t="shared" ref="AD18:AD31" si="14">IF(B18="","",F18-D18)</f>
        <v/>
      </c>
      <c r="AE18" s="17" t="str">
        <f t="shared" ref="AE18:AE31" si="15">IF(B18="","",F18-E18)</f>
        <v/>
      </c>
      <c r="AF18" s="17" t="str">
        <f t="shared" ref="AF18:AF31" si="16">IF(L18=0,"",L18-J18-K18)</f>
        <v/>
      </c>
      <c r="AG18" s="18" t="str">
        <f t="shared" ref="AG18:AG31" si="17">IF(L18=0,"",ROUND(K18/J18,2))</f>
        <v/>
      </c>
      <c r="AH18" s="16" t="str">
        <f>IF(M18="","",IF(AND($E$8="igen",M18&lt;=J18),"IGEN",IF(AND($E$8&lt;&gt;"igen",M18&lt;=L18),"IGEN","NEM")))</f>
        <v/>
      </c>
      <c r="AI18" s="16"/>
      <c r="AK18" s="7"/>
    </row>
    <row r="19" spans="1:37" s="19" customFormat="1" x14ac:dyDescent="0.35">
      <c r="A19" s="153">
        <f t="shared" si="9"/>
        <v>3</v>
      </c>
      <c r="B19" s="37"/>
      <c r="C19" s="35"/>
      <c r="D19" s="36"/>
      <c r="E19" s="36"/>
      <c r="F19" s="36"/>
      <c r="G19" s="37"/>
      <c r="H19" s="38"/>
      <c r="I19" s="37"/>
      <c r="J19" s="39"/>
      <c r="K19" s="39"/>
      <c r="L19" s="39">
        <f t="shared" ref="L19:L31" si="18">+J19+K19</f>
        <v>0</v>
      </c>
      <c r="M19" s="152"/>
      <c r="N19" s="116"/>
      <c r="O19" s="105" t="str">
        <f t="shared" si="0"/>
        <v/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65" t="str">
        <f t="shared" si="10"/>
        <v/>
      </c>
      <c r="AA19" s="16" t="str">
        <f t="shared" si="11"/>
        <v/>
      </c>
      <c r="AB19" s="16" t="str">
        <f t="shared" si="12"/>
        <v/>
      </c>
      <c r="AC19" s="17" t="str">
        <f t="shared" si="13"/>
        <v/>
      </c>
      <c r="AD19" s="17" t="str">
        <f t="shared" si="14"/>
        <v/>
      </c>
      <c r="AE19" s="17" t="str">
        <f t="shared" si="15"/>
        <v/>
      </c>
      <c r="AF19" s="17" t="str">
        <f t="shared" si="16"/>
        <v/>
      </c>
      <c r="AG19" s="18" t="str">
        <f t="shared" si="17"/>
        <v/>
      </c>
      <c r="AH19" s="16" t="str">
        <f t="shared" ref="AH19:AH31" si="19">IF(M19="","",IF(AND($E$8="igen",M19&lt;=J19),"IGEN",IF(AND($E$8&lt;&gt;"igen",M19&lt;=L19),"IGEN","NEM")))</f>
        <v/>
      </c>
      <c r="AI19" s="16"/>
      <c r="AK19" s="7"/>
    </row>
    <row r="20" spans="1:37" s="19" customFormat="1" x14ac:dyDescent="0.35">
      <c r="A20" s="153">
        <f t="shared" si="9"/>
        <v>4</v>
      </c>
      <c r="B20" s="37"/>
      <c r="C20" s="35"/>
      <c r="D20" s="36"/>
      <c r="E20" s="36"/>
      <c r="F20" s="36"/>
      <c r="G20" s="37"/>
      <c r="H20" s="38"/>
      <c r="I20" s="37"/>
      <c r="J20" s="39"/>
      <c r="K20" s="39"/>
      <c r="L20" s="39">
        <f t="shared" si="18"/>
        <v>0</v>
      </c>
      <c r="M20" s="152"/>
      <c r="N20" s="116"/>
      <c r="O20" s="105" t="str">
        <f t="shared" si="0"/>
        <v/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65" t="str">
        <f t="shared" si="10"/>
        <v/>
      </c>
      <c r="AA20" s="16" t="str">
        <f t="shared" si="11"/>
        <v/>
      </c>
      <c r="AB20" s="16" t="str">
        <f t="shared" si="12"/>
        <v/>
      </c>
      <c r="AC20" s="17" t="str">
        <f t="shared" si="13"/>
        <v/>
      </c>
      <c r="AD20" s="17" t="str">
        <f t="shared" si="14"/>
        <v/>
      </c>
      <c r="AE20" s="17" t="str">
        <f t="shared" si="15"/>
        <v/>
      </c>
      <c r="AF20" s="17" t="str">
        <f t="shared" si="16"/>
        <v/>
      </c>
      <c r="AG20" s="18" t="str">
        <f t="shared" si="17"/>
        <v/>
      </c>
      <c r="AH20" s="16" t="str">
        <f t="shared" si="19"/>
        <v/>
      </c>
      <c r="AI20" s="16"/>
      <c r="AK20" s="7"/>
    </row>
    <row r="21" spans="1:37" s="19" customFormat="1" x14ac:dyDescent="0.35">
      <c r="A21" s="153">
        <f t="shared" si="9"/>
        <v>5</v>
      </c>
      <c r="B21" s="37"/>
      <c r="C21" s="35"/>
      <c r="D21" s="36"/>
      <c r="E21" s="36"/>
      <c r="F21" s="36"/>
      <c r="G21" s="37"/>
      <c r="H21" s="38"/>
      <c r="I21" s="37"/>
      <c r="J21" s="39"/>
      <c r="K21" s="39"/>
      <c r="L21" s="39">
        <f t="shared" si="18"/>
        <v>0</v>
      </c>
      <c r="M21" s="152"/>
      <c r="N21" s="116"/>
      <c r="O21" s="105" t="str">
        <f t="shared" si="0"/>
        <v/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65" t="str">
        <f t="shared" si="10"/>
        <v/>
      </c>
      <c r="AA21" s="16" t="str">
        <f t="shared" si="11"/>
        <v/>
      </c>
      <c r="AB21" s="16" t="str">
        <f t="shared" si="12"/>
        <v/>
      </c>
      <c r="AC21" s="17" t="str">
        <f t="shared" si="13"/>
        <v/>
      </c>
      <c r="AD21" s="17" t="str">
        <f t="shared" si="14"/>
        <v/>
      </c>
      <c r="AE21" s="17" t="str">
        <f t="shared" si="15"/>
        <v/>
      </c>
      <c r="AF21" s="17" t="str">
        <f t="shared" si="16"/>
        <v/>
      </c>
      <c r="AG21" s="18" t="str">
        <f t="shared" si="17"/>
        <v/>
      </c>
      <c r="AH21" s="16" t="str">
        <f t="shared" si="19"/>
        <v/>
      </c>
      <c r="AI21" s="16"/>
      <c r="AK21" s="7"/>
    </row>
    <row r="22" spans="1:37" s="19" customFormat="1" x14ac:dyDescent="0.35">
      <c r="A22" s="153">
        <f t="shared" si="9"/>
        <v>6</v>
      </c>
      <c r="B22" s="37"/>
      <c r="C22" s="35"/>
      <c r="D22" s="36"/>
      <c r="E22" s="36"/>
      <c r="F22" s="36"/>
      <c r="G22" s="37"/>
      <c r="H22" s="38"/>
      <c r="I22" s="37"/>
      <c r="J22" s="39"/>
      <c r="K22" s="39"/>
      <c r="L22" s="39">
        <f t="shared" si="18"/>
        <v>0</v>
      </c>
      <c r="M22" s="152"/>
      <c r="N22" s="115"/>
      <c r="O22" s="1" t="str">
        <f t="shared" si="0"/>
        <v/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65" t="str">
        <f t="shared" si="10"/>
        <v/>
      </c>
      <c r="AA22" s="16" t="str">
        <f t="shared" si="11"/>
        <v/>
      </c>
      <c r="AB22" s="16" t="str">
        <f t="shared" si="12"/>
        <v/>
      </c>
      <c r="AC22" s="17" t="str">
        <f t="shared" si="13"/>
        <v/>
      </c>
      <c r="AD22" s="17" t="str">
        <f t="shared" si="14"/>
        <v/>
      </c>
      <c r="AE22" s="17" t="str">
        <f t="shared" si="15"/>
        <v/>
      </c>
      <c r="AF22" s="17" t="str">
        <f t="shared" si="16"/>
        <v/>
      </c>
      <c r="AG22" s="18" t="str">
        <f t="shared" si="17"/>
        <v/>
      </c>
      <c r="AH22" s="16" t="str">
        <f t="shared" si="19"/>
        <v/>
      </c>
      <c r="AI22" s="16"/>
      <c r="AK22" s="7"/>
    </row>
    <row r="23" spans="1:37" s="19" customFormat="1" x14ac:dyDescent="0.35">
      <c r="A23" s="153">
        <f t="shared" si="9"/>
        <v>7</v>
      </c>
      <c r="B23" s="37"/>
      <c r="C23" s="35"/>
      <c r="D23" s="36"/>
      <c r="E23" s="36"/>
      <c r="F23" s="36"/>
      <c r="G23" s="37"/>
      <c r="H23" s="38"/>
      <c r="I23" s="37"/>
      <c r="J23" s="39"/>
      <c r="K23" s="39"/>
      <c r="L23" s="39">
        <f t="shared" si="18"/>
        <v>0</v>
      </c>
      <c r="M23" s="152"/>
      <c r="N23" s="115"/>
      <c r="O23" s="1" t="str">
        <f t="shared" si="0"/>
        <v/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65" t="str">
        <f t="shared" si="10"/>
        <v/>
      </c>
      <c r="AA23" s="16" t="str">
        <f t="shared" si="11"/>
        <v/>
      </c>
      <c r="AB23" s="16" t="str">
        <f t="shared" si="12"/>
        <v/>
      </c>
      <c r="AC23" s="17" t="str">
        <f t="shared" si="13"/>
        <v/>
      </c>
      <c r="AD23" s="17" t="str">
        <f t="shared" si="14"/>
        <v/>
      </c>
      <c r="AE23" s="17" t="str">
        <f t="shared" si="15"/>
        <v/>
      </c>
      <c r="AF23" s="17" t="str">
        <f t="shared" si="16"/>
        <v/>
      </c>
      <c r="AG23" s="18" t="str">
        <f t="shared" si="17"/>
        <v/>
      </c>
      <c r="AH23" s="16" t="str">
        <f t="shared" si="19"/>
        <v/>
      </c>
      <c r="AI23" s="16"/>
      <c r="AK23" s="7"/>
    </row>
    <row r="24" spans="1:37" s="19" customFormat="1" x14ac:dyDescent="0.35">
      <c r="A24" s="153">
        <f t="shared" si="9"/>
        <v>8</v>
      </c>
      <c r="B24" s="37"/>
      <c r="C24" s="35"/>
      <c r="D24" s="36"/>
      <c r="E24" s="36"/>
      <c r="F24" s="36"/>
      <c r="G24" s="37"/>
      <c r="H24" s="38"/>
      <c r="I24" s="37"/>
      <c r="J24" s="39"/>
      <c r="K24" s="39"/>
      <c r="L24" s="39">
        <f t="shared" si="18"/>
        <v>0</v>
      </c>
      <c r="M24" s="152"/>
      <c r="N24" s="115"/>
      <c r="O24" s="1" t="str">
        <f t="shared" si="0"/>
        <v/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65" t="str">
        <f t="shared" si="10"/>
        <v/>
      </c>
      <c r="AA24" s="16" t="str">
        <f t="shared" si="11"/>
        <v/>
      </c>
      <c r="AB24" s="16" t="str">
        <f t="shared" si="12"/>
        <v/>
      </c>
      <c r="AC24" s="17" t="str">
        <f t="shared" si="13"/>
        <v/>
      </c>
      <c r="AD24" s="17" t="str">
        <f t="shared" si="14"/>
        <v/>
      </c>
      <c r="AE24" s="17" t="str">
        <f t="shared" si="15"/>
        <v/>
      </c>
      <c r="AF24" s="17" t="str">
        <f t="shared" si="16"/>
        <v/>
      </c>
      <c r="AG24" s="18" t="str">
        <f t="shared" si="17"/>
        <v/>
      </c>
      <c r="AH24" s="16" t="str">
        <f t="shared" si="19"/>
        <v/>
      </c>
      <c r="AI24" s="16"/>
      <c r="AK24" s="7"/>
    </row>
    <row r="25" spans="1:37" s="19" customFormat="1" x14ac:dyDescent="0.35">
      <c r="A25" s="153">
        <f t="shared" si="9"/>
        <v>9</v>
      </c>
      <c r="B25" s="37"/>
      <c r="C25" s="35"/>
      <c r="D25" s="36"/>
      <c r="E25" s="36"/>
      <c r="F25" s="36"/>
      <c r="G25" s="37"/>
      <c r="H25" s="38"/>
      <c r="I25" s="37"/>
      <c r="J25" s="39"/>
      <c r="K25" s="39"/>
      <c r="L25" s="39">
        <f t="shared" si="18"/>
        <v>0</v>
      </c>
      <c r="M25" s="152"/>
      <c r="N25" s="115"/>
      <c r="O25" s="1" t="str">
        <f t="shared" si="0"/>
        <v/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65" t="str">
        <f t="shared" si="10"/>
        <v/>
      </c>
      <c r="AA25" s="16" t="str">
        <f t="shared" si="11"/>
        <v/>
      </c>
      <c r="AB25" s="16" t="str">
        <f t="shared" si="12"/>
        <v/>
      </c>
      <c r="AC25" s="17" t="str">
        <f t="shared" si="13"/>
        <v/>
      </c>
      <c r="AD25" s="17" t="str">
        <f t="shared" si="14"/>
        <v/>
      </c>
      <c r="AE25" s="17" t="str">
        <f t="shared" si="15"/>
        <v/>
      </c>
      <c r="AF25" s="17" t="str">
        <f t="shared" si="16"/>
        <v/>
      </c>
      <c r="AG25" s="18" t="str">
        <f t="shared" si="17"/>
        <v/>
      </c>
      <c r="AH25" s="16" t="str">
        <f t="shared" si="19"/>
        <v/>
      </c>
      <c r="AI25" s="16"/>
      <c r="AK25" s="7"/>
    </row>
    <row r="26" spans="1:37" s="19" customFormat="1" x14ac:dyDescent="0.35">
      <c r="A26" s="153">
        <f t="shared" si="9"/>
        <v>10</v>
      </c>
      <c r="B26" s="37"/>
      <c r="C26" s="35"/>
      <c r="D26" s="36"/>
      <c r="E26" s="36"/>
      <c r="F26" s="36"/>
      <c r="G26" s="37"/>
      <c r="H26" s="38"/>
      <c r="I26" s="37"/>
      <c r="J26" s="39"/>
      <c r="K26" s="39"/>
      <c r="L26" s="39">
        <f t="shared" si="18"/>
        <v>0</v>
      </c>
      <c r="M26" s="152"/>
      <c r="N26" s="115"/>
      <c r="O26" s="1" t="str">
        <f t="shared" si="0"/>
        <v/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65" t="str">
        <f t="shared" si="10"/>
        <v/>
      </c>
      <c r="AA26" s="16" t="str">
        <f t="shared" si="11"/>
        <v/>
      </c>
      <c r="AB26" s="16" t="str">
        <f t="shared" si="12"/>
        <v/>
      </c>
      <c r="AC26" s="17" t="str">
        <f t="shared" si="13"/>
        <v/>
      </c>
      <c r="AD26" s="17" t="str">
        <f t="shared" si="14"/>
        <v/>
      </c>
      <c r="AE26" s="17" t="str">
        <f t="shared" si="15"/>
        <v/>
      </c>
      <c r="AF26" s="17" t="str">
        <f t="shared" si="16"/>
        <v/>
      </c>
      <c r="AG26" s="18" t="str">
        <f t="shared" si="17"/>
        <v/>
      </c>
      <c r="AH26" s="16" t="str">
        <f t="shared" si="19"/>
        <v/>
      </c>
      <c r="AI26" s="16"/>
      <c r="AK26" s="7"/>
    </row>
    <row r="27" spans="1:37" s="19" customFormat="1" x14ac:dyDescent="0.35">
      <c r="A27" s="153">
        <f t="shared" si="9"/>
        <v>11</v>
      </c>
      <c r="B27" s="37"/>
      <c r="C27" s="35"/>
      <c r="D27" s="36"/>
      <c r="E27" s="36"/>
      <c r="F27" s="36"/>
      <c r="G27" s="37"/>
      <c r="H27" s="38"/>
      <c r="I27" s="37"/>
      <c r="J27" s="39"/>
      <c r="K27" s="39"/>
      <c r="L27" s="39">
        <f t="shared" si="18"/>
        <v>0</v>
      </c>
      <c r="M27" s="152"/>
      <c r="N27" s="115"/>
      <c r="O27" s="1" t="str">
        <f t="shared" si="0"/>
        <v/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65" t="str">
        <f t="shared" si="10"/>
        <v/>
      </c>
      <c r="AA27" s="16" t="str">
        <f t="shared" si="11"/>
        <v/>
      </c>
      <c r="AB27" s="16" t="str">
        <f t="shared" si="12"/>
        <v/>
      </c>
      <c r="AC27" s="17" t="str">
        <f t="shared" si="13"/>
        <v/>
      </c>
      <c r="AD27" s="17" t="str">
        <f t="shared" si="14"/>
        <v/>
      </c>
      <c r="AE27" s="17" t="str">
        <f t="shared" si="15"/>
        <v/>
      </c>
      <c r="AF27" s="17" t="str">
        <f>IF(L27=0,"",L27-J27-K27)</f>
        <v/>
      </c>
      <c r="AG27" s="18" t="str">
        <f t="shared" si="17"/>
        <v/>
      </c>
      <c r="AH27" s="16" t="str">
        <f t="shared" si="19"/>
        <v/>
      </c>
      <c r="AI27" s="16"/>
      <c r="AK27" s="7"/>
    </row>
    <row r="28" spans="1:37" s="19" customFormat="1" x14ac:dyDescent="0.35">
      <c r="A28" s="153">
        <f t="shared" si="9"/>
        <v>12</v>
      </c>
      <c r="B28" s="37"/>
      <c r="C28" s="35"/>
      <c r="D28" s="36"/>
      <c r="E28" s="36"/>
      <c r="F28" s="36"/>
      <c r="G28" s="37"/>
      <c r="H28" s="38"/>
      <c r="I28" s="37"/>
      <c r="J28" s="39"/>
      <c r="K28" s="39"/>
      <c r="L28" s="39">
        <f t="shared" si="18"/>
        <v>0</v>
      </c>
      <c r="M28" s="152"/>
      <c r="N28" s="115"/>
      <c r="O28" s="1" t="str">
        <f t="shared" si="0"/>
        <v/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65"/>
      <c r="AA28" s="16"/>
      <c r="AB28" s="16"/>
      <c r="AC28" s="17"/>
      <c r="AD28" s="17"/>
      <c r="AE28" s="17"/>
      <c r="AF28" s="17"/>
      <c r="AG28" s="18"/>
      <c r="AH28" s="16"/>
      <c r="AI28" s="16"/>
      <c r="AK28" s="7"/>
    </row>
    <row r="29" spans="1:37" s="19" customFormat="1" x14ac:dyDescent="0.35">
      <c r="A29" s="153">
        <f t="shared" si="9"/>
        <v>13</v>
      </c>
      <c r="B29" s="37"/>
      <c r="C29" s="35"/>
      <c r="D29" s="36"/>
      <c r="E29" s="36"/>
      <c r="F29" s="36"/>
      <c r="G29" s="37"/>
      <c r="H29" s="38"/>
      <c r="I29" s="37"/>
      <c r="J29" s="39"/>
      <c r="K29" s="39"/>
      <c r="L29" s="39">
        <f t="shared" si="18"/>
        <v>0</v>
      </c>
      <c r="M29" s="152"/>
      <c r="N29" s="115"/>
      <c r="O29" s="1" t="str">
        <f t="shared" si="0"/>
        <v/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65" t="str">
        <f t="shared" si="10"/>
        <v/>
      </c>
      <c r="AA29" s="16" t="str">
        <f t="shared" si="11"/>
        <v/>
      </c>
      <c r="AB29" s="16" t="str">
        <f t="shared" si="12"/>
        <v/>
      </c>
      <c r="AC29" s="17" t="str">
        <f t="shared" si="13"/>
        <v/>
      </c>
      <c r="AD29" s="17" t="str">
        <f t="shared" si="14"/>
        <v/>
      </c>
      <c r="AE29" s="17" t="str">
        <f t="shared" si="15"/>
        <v/>
      </c>
      <c r="AF29" s="17" t="str">
        <f t="shared" si="16"/>
        <v/>
      </c>
      <c r="AG29" s="18" t="str">
        <f t="shared" si="17"/>
        <v/>
      </c>
      <c r="AH29" s="16" t="str">
        <f t="shared" si="19"/>
        <v/>
      </c>
      <c r="AI29" s="16"/>
      <c r="AK29" s="7"/>
    </row>
    <row r="30" spans="1:37" s="19" customFormat="1" x14ac:dyDescent="0.35">
      <c r="A30" s="153">
        <f t="shared" si="9"/>
        <v>14</v>
      </c>
      <c r="B30" s="37"/>
      <c r="C30" s="35"/>
      <c r="D30" s="36"/>
      <c r="E30" s="36"/>
      <c r="F30" s="36"/>
      <c r="G30" s="37"/>
      <c r="H30" s="38"/>
      <c r="I30" s="37"/>
      <c r="J30" s="39"/>
      <c r="K30" s="39"/>
      <c r="L30" s="39">
        <f t="shared" si="18"/>
        <v>0</v>
      </c>
      <c r="M30" s="152"/>
      <c r="N30" s="115"/>
      <c r="O30" s="1" t="str">
        <f t="shared" si="0"/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65" t="str">
        <f t="shared" si="10"/>
        <v/>
      </c>
      <c r="AA30" s="16" t="str">
        <f t="shared" si="11"/>
        <v/>
      </c>
      <c r="AB30" s="16" t="str">
        <f t="shared" si="12"/>
        <v/>
      </c>
      <c r="AC30" s="17" t="str">
        <f t="shared" si="13"/>
        <v/>
      </c>
      <c r="AD30" s="17" t="str">
        <f t="shared" si="14"/>
        <v/>
      </c>
      <c r="AE30" s="17" t="str">
        <f t="shared" si="15"/>
        <v/>
      </c>
      <c r="AF30" s="17" t="str">
        <f t="shared" si="16"/>
        <v/>
      </c>
      <c r="AG30" s="18" t="str">
        <f t="shared" si="17"/>
        <v/>
      </c>
      <c r="AH30" s="16" t="str">
        <f t="shared" si="19"/>
        <v/>
      </c>
      <c r="AI30" s="16"/>
      <c r="AK30" s="7"/>
    </row>
    <row r="31" spans="1:37" s="19" customFormat="1" x14ac:dyDescent="0.35">
      <c r="A31" s="153">
        <f t="shared" si="9"/>
        <v>15</v>
      </c>
      <c r="B31" s="37"/>
      <c r="C31" s="35"/>
      <c r="D31" s="36"/>
      <c r="E31" s="36"/>
      <c r="F31" s="36"/>
      <c r="G31" s="37"/>
      <c r="H31" s="38"/>
      <c r="I31" s="37"/>
      <c r="J31" s="39"/>
      <c r="K31" s="39"/>
      <c r="L31" s="39">
        <f t="shared" si="18"/>
        <v>0</v>
      </c>
      <c r="M31" s="152"/>
      <c r="N31" s="115"/>
      <c r="O31" s="1" t="str">
        <f t="shared" si="0"/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08" t="str">
        <f t="shared" si="10"/>
        <v/>
      </c>
      <c r="AA31" s="109" t="str">
        <f>IF(B31="","",IF(AND(E31&gt;=$E$7,E31&lt;=$I$7+30),"IGEN","NEM"))</f>
        <v/>
      </c>
      <c r="AB31" s="109" t="str">
        <f t="shared" si="12"/>
        <v/>
      </c>
      <c r="AC31" s="109" t="str">
        <f t="shared" si="13"/>
        <v/>
      </c>
      <c r="AD31" s="109" t="str">
        <f t="shared" si="14"/>
        <v/>
      </c>
      <c r="AE31" s="109" t="str">
        <f t="shared" si="15"/>
        <v/>
      </c>
      <c r="AF31" s="110" t="str">
        <f t="shared" si="16"/>
        <v/>
      </c>
      <c r="AG31" s="111" t="str">
        <f t="shared" si="17"/>
        <v/>
      </c>
      <c r="AH31" s="109" t="str">
        <f t="shared" si="19"/>
        <v/>
      </c>
      <c r="AI31" s="109"/>
      <c r="AK31" s="7"/>
    </row>
    <row r="32" spans="1:37" s="64" customFormat="1" x14ac:dyDescent="0.35">
      <c r="A32" s="192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15"/>
      <c r="O32" s="70"/>
      <c r="P32" s="71"/>
      <c r="Z32" s="65"/>
      <c r="AA32" s="65"/>
      <c r="AB32" s="65"/>
      <c r="AC32" s="66"/>
      <c r="AD32" s="66"/>
      <c r="AE32" s="66"/>
      <c r="AF32" s="66"/>
      <c r="AG32" s="67"/>
      <c r="AH32" s="106"/>
      <c r="AI32" s="106"/>
      <c r="AK32" s="68"/>
    </row>
    <row r="33" spans="1:74" s="64" customFormat="1" ht="15.5" x14ac:dyDescent="0.35">
      <c r="A33" s="184" t="s">
        <v>71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91"/>
      <c r="N33" s="115"/>
      <c r="O33" s="70"/>
      <c r="Z33" s="8" t="s">
        <v>4</v>
      </c>
      <c r="AA33" s="65"/>
      <c r="AB33" s="65"/>
      <c r="AC33" s="66"/>
      <c r="AD33" s="66"/>
      <c r="AE33" s="66"/>
      <c r="AF33" s="66"/>
      <c r="AG33" s="67"/>
      <c r="AH33" s="16"/>
      <c r="AI33" s="16"/>
      <c r="AK33" s="68"/>
    </row>
    <row r="34" spans="1:74" s="64" customFormat="1" ht="73" customHeight="1" x14ac:dyDescent="0.35">
      <c r="A34" s="178" t="s">
        <v>5</v>
      </c>
      <c r="B34" s="77" t="s">
        <v>37</v>
      </c>
      <c r="C34" s="205" t="s">
        <v>68</v>
      </c>
      <c r="D34" s="206"/>
      <c r="E34" s="77" t="s">
        <v>69</v>
      </c>
      <c r="F34" s="207" t="s">
        <v>76</v>
      </c>
      <c r="G34" s="207"/>
      <c r="H34" s="202" t="s">
        <v>77</v>
      </c>
      <c r="I34" s="203"/>
      <c r="J34" s="203"/>
      <c r="K34" s="204"/>
      <c r="L34" s="79" t="s">
        <v>87</v>
      </c>
      <c r="M34" s="179" t="s">
        <v>89</v>
      </c>
      <c r="N34" s="115"/>
      <c r="O34" s="70"/>
      <c r="R34" s="99"/>
      <c r="S34" s="100"/>
      <c r="T34" s="99"/>
      <c r="Z34" s="12" t="s">
        <v>86</v>
      </c>
      <c r="AA34" s="12" t="s">
        <v>88</v>
      </c>
      <c r="AB34" s="65"/>
      <c r="AC34" s="66"/>
      <c r="AD34" s="66"/>
      <c r="AE34" s="66"/>
      <c r="AF34" s="66"/>
      <c r="AG34" s="67"/>
      <c r="AH34" s="16"/>
      <c r="AI34" s="16"/>
      <c r="AK34" s="68"/>
    </row>
    <row r="35" spans="1:74" s="64" customFormat="1" x14ac:dyDescent="0.35">
      <c r="A35" s="151">
        <f>ROW()-ROW($A$34)</f>
        <v>1</v>
      </c>
      <c r="B35" s="37"/>
      <c r="C35" s="195"/>
      <c r="D35" s="195"/>
      <c r="E35" s="36"/>
      <c r="F35" s="196"/>
      <c r="G35" s="196"/>
      <c r="H35" s="197"/>
      <c r="I35" s="197"/>
      <c r="J35" s="197"/>
      <c r="K35" s="197"/>
      <c r="L35" s="39"/>
      <c r="M35" s="152"/>
      <c r="N35" s="115"/>
      <c r="O35" s="47" t="str">
        <f>+IF(M35&gt;L35,"FIGYELEM! A beérkezett összeget nem haladhatja meg a bevételként elszámolni kívánt összeg!","")</f>
        <v/>
      </c>
      <c r="Q35" s="71"/>
      <c r="Z35" s="65" t="str">
        <f>IF(B35="","",IF(AND(E35&gt;=$E$7,E35&lt;=$I$7),"IGEN","NEM"))</f>
        <v/>
      </c>
      <c r="AA35" s="49" t="str">
        <f>IF(M35="","",IF(M35&lt;=L35,"IGEN","NEM"))</f>
        <v/>
      </c>
      <c r="AB35" s="65"/>
      <c r="AC35" s="66"/>
      <c r="AD35" s="66"/>
      <c r="AE35" s="66"/>
      <c r="AF35" s="66"/>
      <c r="AG35" s="67"/>
      <c r="AH35" s="16"/>
      <c r="AI35" s="16"/>
      <c r="AK35" s="68"/>
    </row>
    <row r="36" spans="1:74" s="64" customFormat="1" x14ac:dyDescent="0.35">
      <c r="A36" s="151">
        <f t="shared" ref="A36:A39" si="20">ROW()-ROW($A$34)</f>
        <v>2</v>
      </c>
      <c r="B36" s="37"/>
      <c r="C36" s="195"/>
      <c r="D36" s="195"/>
      <c r="E36" s="36"/>
      <c r="F36" s="196"/>
      <c r="G36" s="196"/>
      <c r="H36" s="197"/>
      <c r="I36" s="197"/>
      <c r="J36" s="197"/>
      <c r="K36" s="197"/>
      <c r="L36" s="39"/>
      <c r="M36" s="152"/>
      <c r="N36" s="115"/>
      <c r="O36" s="47"/>
      <c r="Z36" s="65"/>
      <c r="AA36" s="49" t="str">
        <f>IF(M36="","",IF(M36&lt;=L36,"IGEN","NEM"))</f>
        <v/>
      </c>
      <c r="AB36" s="65"/>
      <c r="AC36" s="66"/>
      <c r="AD36" s="66"/>
      <c r="AE36" s="66"/>
      <c r="AF36" s="66"/>
      <c r="AG36" s="67"/>
      <c r="AH36" s="16"/>
      <c r="AI36" s="16"/>
      <c r="AK36" s="68"/>
    </row>
    <row r="37" spans="1:74" s="64" customFormat="1" x14ac:dyDescent="0.35">
      <c r="A37" s="151">
        <f t="shared" si="20"/>
        <v>3</v>
      </c>
      <c r="B37" s="37"/>
      <c r="C37" s="195"/>
      <c r="D37" s="195"/>
      <c r="E37" s="36"/>
      <c r="F37" s="196"/>
      <c r="G37" s="196"/>
      <c r="H37" s="197"/>
      <c r="I37" s="197"/>
      <c r="J37" s="197"/>
      <c r="K37" s="197"/>
      <c r="L37" s="39"/>
      <c r="M37" s="152"/>
      <c r="N37" s="115"/>
      <c r="O37" s="47"/>
      <c r="Z37" s="65"/>
      <c r="AA37" s="49" t="str">
        <f>IF(M37="","",IF(M37&lt;=L37,"IGEN","NEM"))</f>
        <v/>
      </c>
      <c r="AB37" s="65"/>
      <c r="AC37" s="66"/>
      <c r="AD37" s="66"/>
      <c r="AE37" s="66"/>
      <c r="AF37" s="66"/>
      <c r="AG37" s="67"/>
      <c r="AH37" s="16"/>
      <c r="AI37" s="16"/>
      <c r="AK37" s="68"/>
    </row>
    <row r="38" spans="1:74" s="64" customFormat="1" x14ac:dyDescent="0.35">
      <c r="A38" s="151">
        <f t="shared" si="20"/>
        <v>4</v>
      </c>
      <c r="B38" s="37"/>
      <c r="C38" s="195"/>
      <c r="D38" s="195"/>
      <c r="E38" s="36"/>
      <c r="F38" s="196"/>
      <c r="G38" s="196"/>
      <c r="H38" s="197"/>
      <c r="I38" s="197"/>
      <c r="J38" s="197"/>
      <c r="K38" s="197"/>
      <c r="L38" s="39"/>
      <c r="M38" s="152"/>
      <c r="N38" s="115"/>
      <c r="O38" s="47"/>
      <c r="Z38" s="65"/>
      <c r="AA38" s="49" t="str">
        <f t="shared" ref="AA38:AA41" si="21">IF(M38="","",IF(M38&lt;=L38,"IGEN","NEM"))</f>
        <v/>
      </c>
      <c r="AB38" s="65"/>
      <c r="AC38" s="66"/>
      <c r="AD38" s="66"/>
      <c r="AE38" s="66"/>
      <c r="AF38" s="66"/>
      <c r="AG38" s="67"/>
      <c r="AH38" s="16"/>
      <c r="AI38" s="16"/>
      <c r="AK38" s="68"/>
    </row>
    <row r="39" spans="1:74" s="64" customFormat="1" x14ac:dyDescent="0.35">
      <c r="A39" s="151">
        <f t="shared" si="20"/>
        <v>5</v>
      </c>
      <c r="B39" s="37"/>
      <c r="C39" s="195"/>
      <c r="D39" s="195"/>
      <c r="E39" s="36"/>
      <c r="F39" s="196"/>
      <c r="G39" s="196"/>
      <c r="H39" s="197"/>
      <c r="I39" s="197"/>
      <c r="J39" s="197"/>
      <c r="K39" s="197"/>
      <c r="L39" s="39"/>
      <c r="M39" s="152"/>
      <c r="N39" s="115"/>
      <c r="O39" s="47"/>
      <c r="Z39" s="65"/>
      <c r="AA39" s="49" t="str">
        <f t="shared" si="21"/>
        <v/>
      </c>
      <c r="AB39" s="65"/>
      <c r="AC39" s="66"/>
      <c r="AD39" s="66"/>
      <c r="AE39" s="66"/>
      <c r="AF39" s="66"/>
      <c r="AG39" s="67"/>
      <c r="AH39" s="16"/>
      <c r="AI39" s="16"/>
      <c r="AK39" s="68"/>
    </row>
    <row r="40" spans="1:74" s="64" customFormat="1" x14ac:dyDescent="0.35">
      <c r="A40" s="151">
        <f t="shared" ref="A40:A42" si="22">ROW()-ROW($A$34)</f>
        <v>6</v>
      </c>
      <c r="B40" s="37"/>
      <c r="C40" s="195"/>
      <c r="D40" s="195"/>
      <c r="E40" s="36"/>
      <c r="F40" s="196"/>
      <c r="G40" s="196"/>
      <c r="H40" s="197"/>
      <c r="I40" s="197"/>
      <c r="J40" s="197"/>
      <c r="K40" s="197"/>
      <c r="L40" s="39"/>
      <c r="M40" s="152"/>
      <c r="N40" s="115"/>
      <c r="O40" s="47"/>
      <c r="Z40" s="65"/>
      <c r="AA40" s="49" t="str">
        <f t="shared" si="21"/>
        <v/>
      </c>
      <c r="AB40" s="65"/>
      <c r="AC40" s="66"/>
      <c r="AD40" s="66"/>
      <c r="AE40" s="66"/>
      <c r="AF40" s="66"/>
      <c r="AG40" s="67"/>
      <c r="AH40" s="16"/>
      <c r="AI40" s="16"/>
      <c r="AK40" s="68"/>
    </row>
    <row r="41" spans="1:74" s="64" customFormat="1" x14ac:dyDescent="0.35">
      <c r="A41" s="151">
        <f t="shared" si="22"/>
        <v>7</v>
      </c>
      <c r="B41" s="37"/>
      <c r="C41" s="195"/>
      <c r="D41" s="195"/>
      <c r="E41" s="36"/>
      <c r="F41" s="196"/>
      <c r="G41" s="196"/>
      <c r="H41" s="197"/>
      <c r="I41" s="197"/>
      <c r="J41" s="197"/>
      <c r="K41" s="197"/>
      <c r="L41" s="39"/>
      <c r="M41" s="152"/>
      <c r="N41" s="115"/>
      <c r="O41" s="47"/>
      <c r="Z41" s="65"/>
      <c r="AA41" s="49" t="str">
        <f t="shared" si="21"/>
        <v/>
      </c>
      <c r="AB41" s="65"/>
      <c r="AC41" s="66"/>
      <c r="AD41" s="66"/>
      <c r="AE41" s="66"/>
      <c r="AF41" s="66"/>
      <c r="AG41" s="67"/>
      <c r="AH41" s="16"/>
      <c r="AI41" s="16"/>
      <c r="AK41" s="68"/>
    </row>
    <row r="42" spans="1:74" s="64" customFormat="1" x14ac:dyDescent="0.35">
      <c r="A42" s="151">
        <f t="shared" si="22"/>
        <v>8</v>
      </c>
      <c r="B42" s="37"/>
      <c r="C42" s="195"/>
      <c r="D42" s="195"/>
      <c r="E42" s="36"/>
      <c r="F42" s="196"/>
      <c r="G42" s="196"/>
      <c r="H42" s="197"/>
      <c r="I42" s="197"/>
      <c r="J42" s="197"/>
      <c r="K42" s="197"/>
      <c r="L42" s="39"/>
      <c r="M42" s="152"/>
      <c r="N42" s="115"/>
      <c r="O42" s="47"/>
      <c r="Z42" s="65"/>
      <c r="AA42" s="49" t="str">
        <f>IF(M42="","",IF(M42&lt;=L42,"IGEN","NEM"))</f>
        <v/>
      </c>
      <c r="AB42" s="65"/>
      <c r="AC42" s="66"/>
      <c r="AD42" s="66"/>
      <c r="AE42" s="66"/>
      <c r="AF42" s="66"/>
      <c r="AG42" s="67"/>
      <c r="AH42" s="16"/>
      <c r="AI42" s="16"/>
      <c r="AK42" s="68"/>
    </row>
    <row r="43" spans="1:74" s="64" customFormat="1" x14ac:dyDescent="0.35">
      <c r="A43" s="151">
        <f t="shared" ref="A43:A44" si="23">ROW()-ROW($A$34)</f>
        <v>9</v>
      </c>
      <c r="B43" s="37"/>
      <c r="C43" s="195"/>
      <c r="D43" s="195"/>
      <c r="E43" s="36"/>
      <c r="F43" s="196"/>
      <c r="G43" s="196"/>
      <c r="H43" s="197"/>
      <c r="I43" s="197"/>
      <c r="J43" s="197"/>
      <c r="K43" s="197"/>
      <c r="L43" s="39"/>
      <c r="M43" s="152"/>
      <c r="N43" s="115"/>
      <c r="O43" s="47" t="str">
        <f>+IF(M43&gt;L43,"FIGYELEM! A beérkezett összeget nem haladhatja meg a bevételként elszámolni kívánt összeg!","")</f>
        <v/>
      </c>
      <c r="Z43" s="65" t="str">
        <f t="shared" ref="Z43:Z44" si="24">IF(B43="","",IF(AND(E43&gt;=$E$7,E43&lt;=$I$7),"IGEN","NEM"))</f>
        <v/>
      </c>
      <c r="AA43" s="49" t="str">
        <f>IF(M43="","",IF(M43&lt;=L43,"IGEN","NEM"))</f>
        <v/>
      </c>
      <c r="AB43" s="65"/>
      <c r="AC43" s="66"/>
      <c r="AD43" s="66"/>
      <c r="AE43" s="66"/>
      <c r="AF43" s="66"/>
      <c r="AG43" s="67"/>
      <c r="AH43" s="16"/>
      <c r="AI43" s="16"/>
      <c r="AK43" s="68"/>
    </row>
    <row r="44" spans="1:74" s="64" customFormat="1" x14ac:dyDescent="0.35">
      <c r="A44" s="151">
        <f t="shared" si="23"/>
        <v>10</v>
      </c>
      <c r="B44" s="37"/>
      <c r="C44" s="195"/>
      <c r="D44" s="195"/>
      <c r="E44" s="36"/>
      <c r="F44" s="196"/>
      <c r="G44" s="196"/>
      <c r="H44" s="197"/>
      <c r="I44" s="197"/>
      <c r="J44" s="197"/>
      <c r="K44" s="197"/>
      <c r="L44" s="39"/>
      <c r="M44" s="152"/>
      <c r="N44" s="115"/>
      <c r="O44" s="47" t="str">
        <f>+IF(M44&gt;L44,"FIGYELEM! A beérkezett összeget nem haladhatja meg a bevételként elszámolni kívánt összeg!","")</f>
        <v/>
      </c>
      <c r="Z44" s="65" t="str">
        <f t="shared" si="24"/>
        <v/>
      </c>
      <c r="AA44" s="49" t="str">
        <f>IF(M44="","",IF(M44&lt;=L44,"IGEN","NEM"))</f>
        <v/>
      </c>
      <c r="AB44" s="65"/>
      <c r="AC44" s="66"/>
      <c r="AD44" s="66"/>
      <c r="AE44" s="66"/>
      <c r="AF44" s="66"/>
      <c r="AG44" s="67"/>
      <c r="AH44" s="16"/>
      <c r="AI44" s="16"/>
      <c r="AK44" s="68"/>
    </row>
    <row r="45" spans="1:74" s="25" customFormat="1" ht="15.5" x14ac:dyDescent="0.35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N45" s="117"/>
      <c r="O45" s="70"/>
      <c r="P45" s="103"/>
      <c r="Q45" s="20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1"/>
      <c r="AC45" s="22"/>
      <c r="AD45" s="22"/>
      <c r="AE45" s="22"/>
      <c r="AF45" s="22"/>
      <c r="AG45" s="23"/>
      <c r="AH45" s="24"/>
      <c r="AI45" s="24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1:74" s="27" customFormat="1" ht="16" thickBot="1" x14ac:dyDescent="0.4">
      <c r="A46" s="199"/>
      <c r="B46" s="200"/>
      <c r="C46" s="200"/>
      <c r="D46" s="200"/>
      <c r="E46" s="200"/>
      <c r="F46" s="200"/>
      <c r="G46" s="200"/>
      <c r="H46" s="200"/>
      <c r="I46" s="200"/>
      <c r="J46" s="200"/>
      <c r="K46" s="201"/>
      <c r="L46" s="172">
        <f>SUM(L16:L45)</f>
        <v>0</v>
      </c>
      <c r="M46" s="173">
        <f>SUM(M16:M45)</f>
        <v>0</v>
      </c>
      <c r="N46" s="118"/>
      <c r="O46" s="70"/>
      <c r="P46" s="99"/>
      <c r="Q46" s="99"/>
      <c r="R46" s="99"/>
      <c r="S46" s="99"/>
      <c r="T46" s="99"/>
      <c r="U46" s="99"/>
      <c r="V46" s="99"/>
      <c r="W46" s="99"/>
      <c r="X46" s="99"/>
      <c r="Y46" s="20"/>
      <c r="Z46" s="21"/>
      <c r="AA46" s="21"/>
      <c r="AB46" s="21"/>
      <c r="AC46" s="22"/>
      <c r="AD46" s="22"/>
      <c r="AE46" s="22"/>
      <c r="AF46" s="22"/>
      <c r="AG46" s="23"/>
      <c r="AH46" s="22"/>
      <c r="AI46" s="22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</row>
    <row r="47" spans="1:74" s="27" customFormat="1" ht="15.5" x14ac:dyDescent="0.35">
      <c r="A47" s="119"/>
      <c r="B47" s="119"/>
      <c r="C47" s="120"/>
      <c r="D47" s="119"/>
      <c r="E47" s="119"/>
      <c r="F47" s="119"/>
      <c r="G47" s="121"/>
      <c r="H47" s="121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20"/>
      <c r="Z47" s="21"/>
      <c r="AA47" s="21"/>
      <c r="AB47" s="21"/>
      <c r="AC47" s="22"/>
      <c r="AD47" s="22"/>
      <c r="AE47" s="22"/>
      <c r="AF47" s="22"/>
      <c r="AG47" s="23"/>
      <c r="AH47" s="22"/>
      <c r="AI47" s="22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</row>
    <row r="48" spans="1:74" s="27" customFormat="1" ht="15.5" x14ac:dyDescent="0.35">
      <c r="A48" s="119"/>
      <c r="B48" s="119"/>
      <c r="C48" s="136"/>
      <c r="D48" s="119"/>
      <c r="E48" s="119"/>
      <c r="F48" s="119"/>
      <c r="G48" s="121"/>
      <c r="H48" s="121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20"/>
      <c r="Z48" s="21"/>
      <c r="AA48" s="21"/>
      <c r="AB48" s="21"/>
      <c r="AC48" s="22"/>
      <c r="AD48" s="22"/>
      <c r="AE48" s="22"/>
      <c r="AF48" s="22"/>
      <c r="AG48" s="23"/>
      <c r="AH48" s="22"/>
      <c r="AI48" s="22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</row>
    <row r="49" spans="1:74" s="27" customFormat="1" ht="15.5" customHeight="1" x14ac:dyDescent="0.35">
      <c r="A49" s="119"/>
      <c r="B49" s="119"/>
      <c r="C49" s="208" t="s">
        <v>0</v>
      </c>
      <c r="D49" s="208"/>
      <c r="E49" s="208"/>
      <c r="F49" s="63" t="s">
        <v>38</v>
      </c>
      <c r="G49" s="63" t="s">
        <v>39</v>
      </c>
      <c r="H49" s="80" t="s">
        <v>63</v>
      </c>
      <c r="I49" s="122"/>
      <c r="J49" s="122"/>
      <c r="K49" s="20"/>
      <c r="L49" s="101"/>
      <c r="M49" s="132"/>
      <c r="N49" s="130"/>
      <c r="O49" s="104"/>
      <c r="P49" s="99"/>
      <c r="Q49" s="99"/>
      <c r="R49" s="99"/>
      <c r="S49" s="99"/>
      <c r="T49" s="99"/>
      <c r="U49" s="99"/>
      <c r="V49" s="99"/>
      <c r="W49" s="99"/>
      <c r="X49" s="99"/>
      <c r="Y49" s="21"/>
      <c r="Z49" s="21"/>
      <c r="AA49" s="22"/>
      <c r="AB49" s="22"/>
      <c r="AC49" s="22"/>
      <c r="AD49" s="22"/>
      <c r="AE49" s="23"/>
      <c r="AF49" s="22"/>
      <c r="AG49" s="22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</row>
    <row r="50" spans="1:74" s="27" customFormat="1" ht="15.5" x14ac:dyDescent="0.35">
      <c r="A50" s="119"/>
      <c r="B50" s="119"/>
      <c r="C50" s="198" t="s">
        <v>31</v>
      </c>
      <c r="D50" s="198"/>
      <c r="E50" s="198"/>
      <c r="F50" s="72">
        <f>+E9</f>
        <v>0</v>
      </c>
      <c r="G50" s="135"/>
      <c r="H50" s="73">
        <f>G50-F50</f>
        <v>0</v>
      </c>
      <c r="I50" s="69" t="str">
        <f>+IF(G50&gt;F50,"A tény adat nem haladhatja meg a terv adatot, azaz a támogatás összegét!","")</f>
        <v/>
      </c>
      <c r="J50" s="26"/>
      <c r="K50" s="26"/>
      <c r="L50" s="26"/>
      <c r="M50" s="104"/>
      <c r="N50" s="130"/>
      <c r="O50" s="104"/>
      <c r="P50" s="99"/>
      <c r="Q50" s="99"/>
      <c r="R50" s="99"/>
      <c r="S50" s="99"/>
      <c r="T50" s="99"/>
      <c r="U50" s="99"/>
      <c r="V50" s="99"/>
      <c r="W50" s="99"/>
      <c r="X50" s="99"/>
      <c r="Y50" s="21"/>
      <c r="Z50" s="21"/>
      <c r="AA50" s="22"/>
      <c r="AB50" s="22"/>
      <c r="AC50" s="22"/>
      <c r="AD50" s="22"/>
      <c r="AE50" s="23"/>
      <c r="AF50" s="22"/>
      <c r="AG50" s="22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</row>
    <row r="51" spans="1:74" s="27" customFormat="1" ht="15.5" x14ac:dyDescent="0.35">
      <c r="A51" s="119"/>
      <c r="B51" s="119"/>
      <c r="C51" s="198" t="s">
        <v>32</v>
      </c>
      <c r="D51" s="198">
        <v>0</v>
      </c>
      <c r="E51" s="198"/>
      <c r="F51" s="135"/>
      <c r="G51" s="72">
        <f t="shared" ref="G51:G56" si="25">+SUMIF($B$17:$B$31,C51,$M$17:$M$31)+SUMIF($B$35:$B$44,C51,$M$35:$M$44)</f>
        <v>0</v>
      </c>
      <c r="H51" s="73">
        <f t="shared" ref="H51:H54" si="26">G51-F51</f>
        <v>0</v>
      </c>
      <c r="I51" s="137"/>
      <c r="L51" s="131"/>
      <c r="M51" s="132"/>
      <c r="N51" s="130"/>
      <c r="O51" s="104"/>
      <c r="P51" s="99"/>
      <c r="Q51" s="99"/>
      <c r="R51" s="99"/>
      <c r="S51" s="99"/>
      <c r="T51" s="99"/>
      <c r="U51" s="99"/>
      <c r="V51" s="99"/>
      <c r="W51" s="99"/>
      <c r="X51" s="99"/>
      <c r="Y51" s="21"/>
      <c r="Z51" s="21"/>
      <c r="AA51" s="22"/>
      <c r="AB51" s="22"/>
      <c r="AC51" s="22"/>
      <c r="AD51" s="22"/>
      <c r="AE51" s="23"/>
      <c r="AF51" s="22"/>
      <c r="AG51" s="22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</row>
    <row r="52" spans="1:74" s="27" customFormat="1" ht="15.5" x14ac:dyDescent="0.35">
      <c r="A52" s="119"/>
      <c r="B52" s="119"/>
      <c r="C52" s="198" t="s">
        <v>33</v>
      </c>
      <c r="D52" s="198"/>
      <c r="E52" s="198"/>
      <c r="F52" s="135"/>
      <c r="G52" s="72">
        <f t="shared" si="25"/>
        <v>0</v>
      </c>
      <c r="H52" s="73">
        <f t="shared" si="26"/>
        <v>0</v>
      </c>
      <c r="I52" s="74"/>
      <c r="J52" s="122"/>
      <c r="K52" s="26"/>
      <c r="L52" s="26"/>
      <c r="M52" s="133"/>
      <c r="N52" s="130"/>
      <c r="O52" s="104"/>
      <c r="P52" s="99"/>
      <c r="Q52" s="99"/>
      <c r="R52" s="99"/>
      <c r="S52" s="99"/>
      <c r="T52" s="99"/>
      <c r="U52" s="99"/>
      <c r="V52" s="99"/>
      <c r="W52" s="99"/>
      <c r="X52" s="99"/>
      <c r="Y52" s="21"/>
      <c r="Z52" s="21"/>
      <c r="AA52" s="22"/>
      <c r="AB52" s="22"/>
      <c r="AC52" s="22"/>
      <c r="AD52" s="22"/>
      <c r="AE52" s="23"/>
      <c r="AF52" s="22"/>
      <c r="AG52" s="22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</row>
    <row r="53" spans="1:74" s="27" customFormat="1" ht="15.5" x14ac:dyDescent="0.35">
      <c r="A53" s="119"/>
      <c r="B53" s="119"/>
      <c r="C53" s="198" t="s">
        <v>34</v>
      </c>
      <c r="D53" s="198"/>
      <c r="E53" s="198"/>
      <c r="F53" s="135"/>
      <c r="G53" s="72">
        <f t="shared" si="25"/>
        <v>0</v>
      </c>
      <c r="H53" s="73">
        <f>G53-F53</f>
        <v>0</v>
      </c>
      <c r="I53" s="69"/>
      <c r="J53" s="122"/>
      <c r="K53" s="26"/>
      <c r="L53" s="26"/>
      <c r="M53" s="104"/>
      <c r="N53" s="130"/>
      <c r="O53" s="104"/>
      <c r="P53" s="99"/>
      <c r="Q53" s="99"/>
      <c r="R53" s="99"/>
      <c r="S53" s="99"/>
      <c r="T53" s="99"/>
      <c r="U53" s="99"/>
      <c r="V53" s="99"/>
      <c r="W53" s="99"/>
      <c r="X53" s="99"/>
      <c r="Y53" s="21"/>
      <c r="Z53" s="21"/>
      <c r="AA53" s="22"/>
      <c r="AB53" s="22"/>
      <c r="AC53" s="22"/>
      <c r="AD53" s="22"/>
      <c r="AE53" s="23"/>
      <c r="AF53" s="22"/>
      <c r="AG53" s="22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</row>
    <row r="54" spans="1:74" s="27" customFormat="1" ht="15.5" x14ac:dyDescent="0.35">
      <c r="A54" s="119"/>
      <c r="B54" s="119"/>
      <c r="C54" s="198" t="s">
        <v>35</v>
      </c>
      <c r="D54" s="198"/>
      <c r="E54" s="198"/>
      <c r="F54" s="135"/>
      <c r="G54" s="72">
        <f t="shared" si="25"/>
        <v>0</v>
      </c>
      <c r="H54" s="73">
        <f t="shared" si="26"/>
        <v>0</v>
      </c>
      <c r="I54" s="69"/>
      <c r="J54" s="122"/>
      <c r="K54" s="123"/>
      <c r="L54" s="26"/>
      <c r="M54" s="104"/>
      <c r="N54" s="130"/>
      <c r="O54" s="104"/>
      <c r="P54" s="99"/>
      <c r="Q54" s="99"/>
      <c r="R54" s="99"/>
      <c r="S54" s="99"/>
      <c r="T54" s="99"/>
      <c r="U54" s="99"/>
      <c r="V54" s="99"/>
      <c r="W54" s="99"/>
      <c r="X54" s="99"/>
      <c r="Y54" s="21"/>
      <c r="Z54" s="21"/>
      <c r="AA54" s="22"/>
      <c r="AB54" s="22"/>
      <c r="AC54" s="22"/>
      <c r="AD54" s="22"/>
      <c r="AE54" s="23"/>
      <c r="AF54" s="22"/>
      <c r="AG54" s="22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</row>
    <row r="55" spans="1:74" s="27" customFormat="1" ht="15.5" x14ac:dyDescent="0.35">
      <c r="A55" s="119"/>
      <c r="B55" s="119"/>
      <c r="C55" s="198" t="s">
        <v>36</v>
      </c>
      <c r="D55" s="198"/>
      <c r="E55" s="198"/>
      <c r="F55" s="135"/>
      <c r="G55" s="72">
        <f t="shared" si="25"/>
        <v>0</v>
      </c>
      <c r="H55" s="73">
        <f>G55-F55</f>
        <v>0</v>
      </c>
      <c r="I55" s="69"/>
      <c r="J55" s="122"/>
      <c r="K55" s="123"/>
      <c r="L55" s="26"/>
      <c r="M55" s="104"/>
      <c r="N55" s="130"/>
      <c r="O55" s="104"/>
      <c r="P55" s="99"/>
      <c r="Q55" s="99"/>
      <c r="R55" s="99"/>
      <c r="S55" s="99"/>
      <c r="T55" s="99"/>
      <c r="U55" s="99"/>
      <c r="V55" s="99"/>
      <c r="W55" s="99"/>
      <c r="X55" s="99"/>
      <c r="Y55" s="21"/>
      <c r="Z55" s="21"/>
      <c r="AA55" s="22"/>
      <c r="AB55" s="22"/>
      <c r="AC55" s="22"/>
      <c r="AD55" s="22"/>
      <c r="AE55" s="23"/>
      <c r="AF55" s="22"/>
      <c r="AG55" s="22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</row>
    <row r="56" spans="1:74" s="27" customFormat="1" ht="15.5" x14ac:dyDescent="0.35">
      <c r="A56" s="119"/>
      <c r="B56" s="119"/>
      <c r="C56" s="198" t="s">
        <v>92</v>
      </c>
      <c r="D56" s="198"/>
      <c r="E56" s="198"/>
      <c r="F56" s="135"/>
      <c r="G56" s="72">
        <f t="shared" si="25"/>
        <v>0</v>
      </c>
      <c r="H56" s="73">
        <f>G56-F56</f>
        <v>0</v>
      </c>
      <c r="I56" s="180"/>
      <c r="J56" s="122"/>
      <c r="K56" s="123"/>
      <c r="L56" s="26"/>
      <c r="M56" s="104"/>
      <c r="N56" s="130"/>
      <c r="O56" s="104"/>
      <c r="P56" s="99"/>
      <c r="Q56" s="99"/>
      <c r="R56" s="99"/>
      <c r="S56" s="99"/>
      <c r="T56" s="99"/>
      <c r="U56" s="99"/>
      <c r="V56" s="99"/>
      <c r="W56" s="99"/>
      <c r="X56" s="99"/>
      <c r="Y56" s="21"/>
      <c r="Z56" s="21"/>
      <c r="AA56" s="22"/>
      <c r="AB56" s="22"/>
      <c r="AC56" s="22"/>
      <c r="AD56" s="22"/>
      <c r="AE56" s="23"/>
      <c r="AF56" s="22"/>
      <c r="AG56" s="22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</row>
    <row r="57" spans="1:74" s="27" customFormat="1" ht="15" customHeight="1" x14ac:dyDescent="0.35">
      <c r="A57" s="119"/>
      <c r="B57" s="119"/>
      <c r="C57" s="208" t="s">
        <v>66</v>
      </c>
      <c r="D57" s="208"/>
      <c r="E57" s="208"/>
      <c r="F57" s="80">
        <f>SUM(F50:F56)</f>
        <v>0</v>
      </c>
      <c r="G57" s="80">
        <f>SUM(G50:G56)</f>
        <v>0</v>
      </c>
      <c r="H57" s="80">
        <f>G57-F57</f>
        <v>0</v>
      </c>
      <c r="I57" s="122"/>
      <c r="J57" s="122"/>
      <c r="K57" s="26"/>
      <c r="L57" s="26"/>
      <c r="M57" s="104"/>
      <c r="N57" s="130"/>
      <c r="O57" s="104"/>
      <c r="P57" s="99"/>
      <c r="Q57" s="99"/>
      <c r="R57" s="99"/>
      <c r="S57" s="99"/>
      <c r="T57" s="99"/>
      <c r="U57" s="99"/>
      <c r="V57" s="99"/>
      <c r="W57" s="99"/>
      <c r="X57" s="99"/>
      <c r="Y57" s="21"/>
      <c r="Z57" s="21"/>
      <c r="AA57" s="22"/>
      <c r="AB57" s="22"/>
      <c r="AC57" s="22"/>
      <c r="AD57" s="22"/>
      <c r="AE57" s="23"/>
      <c r="AF57" s="22"/>
      <c r="AG57" s="22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</row>
    <row r="58" spans="1:74" s="27" customFormat="1" ht="15.5" x14ac:dyDescent="0.35">
      <c r="A58" s="119"/>
      <c r="B58" s="119"/>
      <c r="C58" s="208" t="s">
        <v>80</v>
      </c>
      <c r="D58" s="208"/>
      <c r="E58" s="208"/>
      <c r="F58" s="80">
        <f>SUM(F51:F56)</f>
        <v>0</v>
      </c>
      <c r="G58" s="80">
        <f>SUM(G51:G56)</f>
        <v>0</v>
      </c>
      <c r="H58" s="80">
        <f>G58-F58</f>
        <v>0</v>
      </c>
      <c r="I58" s="124"/>
      <c r="J58" s="122"/>
      <c r="K58" s="26"/>
      <c r="L58" s="26"/>
      <c r="M58" s="104"/>
      <c r="N58" s="130"/>
      <c r="O58" s="104"/>
      <c r="P58" s="99"/>
      <c r="Q58" s="99"/>
      <c r="R58" s="99"/>
      <c r="S58" s="99"/>
      <c r="T58" s="99"/>
      <c r="U58" s="99"/>
      <c r="V58" s="99"/>
      <c r="W58" s="99"/>
      <c r="X58" s="99"/>
      <c r="Y58" s="21"/>
      <c r="Z58" s="21"/>
      <c r="AA58" s="22"/>
      <c r="AB58" s="22"/>
      <c r="AC58" s="22"/>
      <c r="AD58" s="22"/>
      <c r="AE58" s="23"/>
      <c r="AF58" s="22"/>
      <c r="AG58" s="22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</row>
    <row r="59" spans="1:74" s="33" customFormat="1" ht="65" customHeight="1" x14ac:dyDescent="0.35">
      <c r="A59" s="210" t="s">
        <v>59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31"/>
      <c r="O59" s="104"/>
      <c r="P59" s="99"/>
      <c r="Q59" s="99"/>
      <c r="R59" s="99"/>
      <c r="S59" s="99"/>
      <c r="T59" s="99"/>
      <c r="U59" s="99"/>
      <c r="V59" s="99"/>
      <c r="W59" s="99"/>
      <c r="X59" s="99"/>
      <c r="Y59" s="20"/>
      <c r="Z59" s="21"/>
      <c r="AA59" s="21"/>
      <c r="AB59" s="21"/>
      <c r="AC59" s="22"/>
      <c r="AD59" s="22"/>
      <c r="AE59" s="22"/>
      <c r="AF59" s="22"/>
      <c r="AG59" s="23"/>
      <c r="AH59" s="22"/>
      <c r="AI59" s="22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</row>
    <row r="60" spans="1:74" s="33" customFormat="1" x14ac:dyDescent="0.35">
      <c r="A60" s="29" t="s">
        <v>26</v>
      </c>
      <c r="B60" s="134"/>
      <c r="C60" s="28"/>
      <c r="D60" s="29"/>
      <c r="E60" s="29"/>
      <c r="F60" s="29"/>
      <c r="G60" s="30"/>
      <c r="H60" s="30"/>
      <c r="I60" s="30"/>
      <c r="J60" s="32"/>
      <c r="K60" s="32"/>
      <c r="L60" s="32"/>
      <c r="M60" s="32"/>
      <c r="N60" s="31"/>
      <c r="O60" s="104"/>
      <c r="P60" s="104"/>
      <c r="Q60" s="102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1"/>
      <c r="AC60" s="22"/>
      <c r="AD60" s="22"/>
      <c r="AE60" s="22"/>
      <c r="AF60" s="22"/>
      <c r="AG60" s="23"/>
      <c r="AH60" s="22"/>
      <c r="AI60" s="22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74" s="33" customFormat="1" x14ac:dyDescent="0.35">
      <c r="A61" s="29"/>
      <c r="B61" s="29"/>
      <c r="C61" s="127"/>
      <c r="D61" s="128"/>
      <c r="E61" s="29"/>
      <c r="F61" s="29"/>
      <c r="G61" s="30"/>
      <c r="H61" s="30"/>
      <c r="I61" s="30"/>
      <c r="J61" s="32"/>
      <c r="K61" s="32"/>
      <c r="L61" s="32"/>
      <c r="M61" s="32"/>
      <c r="N61" s="31"/>
      <c r="O61" s="104"/>
      <c r="P61" s="104"/>
      <c r="Q61" s="102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1"/>
      <c r="AC61" s="22"/>
      <c r="AD61" s="22"/>
      <c r="AE61" s="22"/>
      <c r="AF61" s="22"/>
      <c r="AG61" s="23"/>
      <c r="AH61" s="22"/>
      <c r="AI61" s="22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74" s="33" customFormat="1" x14ac:dyDescent="0.35">
      <c r="A62" s="29"/>
      <c r="B62" s="29"/>
      <c r="C62" s="28"/>
      <c r="D62" s="29"/>
      <c r="E62" s="209" t="s">
        <v>27</v>
      </c>
      <c r="F62" s="209"/>
      <c r="G62" s="209"/>
      <c r="H62" s="209"/>
      <c r="I62" s="30"/>
      <c r="J62" s="32"/>
      <c r="K62" s="32"/>
      <c r="L62" s="32"/>
      <c r="M62" s="32"/>
      <c r="N62" s="32"/>
      <c r="O62" s="32"/>
      <c r="P62" s="32"/>
      <c r="Q62" s="20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1"/>
      <c r="AC62" s="22"/>
      <c r="AD62" s="22"/>
      <c r="AE62" s="22"/>
      <c r="AF62" s="22"/>
      <c r="AG62" s="23"/>
      <c r="AH62" s="22"/>
      <c r="AI62" s="22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74" s="33" customFormat="1" x14ac:dyDescent="0.35">
      <c r="A63" s="29"/>
      <c r="B63" s="29"/>
      <c r="C63" s="28"/>
      <c r="D63" s="29"/>
      <c r="E63" s="209" t="s">
        <v>28</v>
      </c>
      <c r="F63" s="209"/>
      <c r="G63" s="209"/>
      <c r="H63" s="209"/>
      <c r="I63" s="30"/>
      <c r="J63" s="32"/>
      <c r="K63" s="32"/>
      <c r="L63" s="32"/>
      <c r="M63" s="32"/>
      <c r="N63" s="32"/>
      <c r="O63" s="32"/>
      <c r="P63" s="32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1"/>
      <c r="AC63" s="22"/>
      <c r="AD63" s="22"/>
      <c r="AE63" s="22"/>
      <c r="AF63" s="22"/>
      <c r="AG63" s="23"/>
      <c r="AH63" s="22"/>
      <c r="AI63" s="22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74" ht="21" customHeight="1" x14ac:dyDescent="0.35">
      <c r="A64" s="2"/>
      <c r="B64" s="2"/>
      <c r="C64" s="3"/>
    </row>
    <row r="65" spans="1:3" ht="21" customHeight="1" x14ac:dyDescent="0.35">
      <c r="A65" s="2"/>
      <c r="B65" s="2"/>
      <c r="C65" s="3"/>
    </row>
    <row r="66" spans="1:3" ht="21" customHeight="1" x14ac:dyDescent="0.35">
      <c r="A66" s="2"/>
      <c r="B66" s="2"/>
      <c r="C66" s="3"/>
    </row>
    <row r="67" spans="1:3" ht="21" customHeight="1" x14ac:dyDescent="0.35">
      <c r="A67" s="2"/>
      <c r="B67" s="2"/>
      <c r="C67" s="3"/>
    </row>
    <row r="68" spans="1:3" ht="21" customHeight="1" x14ac:dyDescent="0.35">
      <c r="A68" s="2"/>
      <c r="B68" s="2"/>
      <c r="C68" s="3"/>
    </row>
    <row r="69" spans="1:3" ht="21" customHeight="1" x14ac:dyDescent="0.35">
      <c r="A69" s="2"/>
      <c r="B69" s="2"/>
      <c r="C69" s="3"/>
    </row>
    <row r="70" spans="1:3" ht="21" customHeight="1" x14ac:dyDescent="0.35">
      <c r="A70" s="2"/>
      <c r="B70" s="2"/>
      <c r="C70" s="3"/>
    </row>
    <row r="71" spans="1:3" ht="21" customHeight="1" x14ac:dyDescent="0.35">
      <c r="A71" s="2"/>
      <c r="B71" s="2"/>
      <c r="C71" s="3"/>
    </row>
    <row r="72" spans="1:3" ht="21" customHeight="1" x14ac:dyDescent="0.35">
      <c r="A72" s="2"/>
      <c r="B72" s="2"/>
      <c r="C72" s="3"/>
    </row>
    <row r="73" spans="1:3" ht="21" customHeight="1" x14ac:dyDescent="0.35">
      <c r="A73" s="2"/>
      <c r="B73" s="2"/>
      <c r="C73" s="3"/>
    </row>
    <row r="74" spans="1:3" x14ac:dyDescent="0.35">
      <c r="A74" s="2"/>
      <c r="B74" s="2"/>
      <c r="C74" s="4"/>
    </row>
    <row r="75" spans="1:3" x14ac:dyDescent="0.35">
      <c r="A75" s="2"/>
      <c r="B75" s="2"/>
      <c r="C75" s="4"/>
    </row>
    <row r="76" spans="1:3" x14ac:dyDescent="0.35">
      <c r="A76" s="2"/>
      <c r="B76" s="2"/>
      <c r="C76" s="4"/>
    </row>
    <row r="77" spans="1:3" x14ac:dyDescent="0.35">
      <c r="A77" s="2"/>
      <c r="B77" s="2"/>
      <c r="C77" s="4"/>
    </row>
    <row r="78" spans="1:3" x14ac:dyDescent="0.35">
      <c r="A78" s="2"/>
      <c r="B78" s="2"/>
      <c r="C78" s="4"/>
    </row>
    <row r="79" spans="1:3" x14ac:dyDescent="0.35">
      <c r="A79" s="2"/>
      <c r="B79" s="2"/>
      <c r="C79" s="4"/>
    </row>
    <row r="80" spans="1:3" x14ac:dyDescent="0.35">
      <c r="A80" s="2"/>
      <c r="B80" s="2"/>
      <c r="C80" s="4"/>
    </row>
    <row r="81" spans="1:3" x14ac:dyDescent="0.35">
      <c r="A81" s="2"/>
      <c r="B81" s="2"/>
      <c r="C81" s="4"/>
    </row>
    <row r="82" spans="1:3" x14ac:dyDescent="0.35">
      <c r="A82" s="2"/>
      <c r="B82" s="2"/>
      <c r="C82" s="4"/>
    </row>
    <row r="83" spans="1:3" x14ac:dyDescent="0.35">
      <c r="A83" s="2"/>
      <c r="B83" s="2"/>
      <c r="C83" s="4"/>
    </row>
    <row r="84" spans="1:3" x14ac:dyDescent="0.35">
      <c r="A84" s="2"/>
      <c r="B84" s="2"/>
      <c r="C84" s="4"/>
    </row>
    <row r="85" spans="1:3" x14ac:dyDescent="0.35">
      <c r="A85" s="2"/>
      <c r="B85" s="2"/>
      <c r="C85" s="4"/>
    </row>
    <row r="86" spans="1:3" x14ac:dyDescent="0.35">
      <c r="A86" s="2"/>
      <c r="B86" s="2"/>
      <c r="C86" s="4"/>
    </row>
    <row r="87" spans="1:3" x14ac:dyDescent="0.35">
      <c r="A87" s="2"/>
      <c r="B87" s="2"/>
      <c r="C87" s="4"/>
    </row>
    <row r="88" spans="1:3" x14ac:dyDescent="0.35">
      <c r="A88" s="2"/>
      <c r="B88" s="2"/>
      <c r="C88" s="4"/>
    </row>
    <row r="89" spans="1:3" x14ac:dyDescent="0.35">
      <c r="A89" s="2"/>
      <c r="B89" s="2"/>
      <c r="C89" s="4"/>
    </row>
    <row r="90" spans="1:3" x14ac:dyDescent="0.35">
      <c r="A90" s="2"/>
      <c r="B90" s="2"/>
      <c r="C90" s="4"/>
    </row>
    <row r="91" spans="1:3" x14ac:dyDescent="0.35">
      <c r="A91" s="2"/>
      <c r="B91" s="2"/>
      <c r="C91" s="4"/>
    </row>
    <row r="92" spans="1:3" x14ac:dyDescent="0.35">
      <c r="A92" s="2"/>
      <c r="B92" s="2"/>
      <c r="C92" s="4"/>
    </row>
    <row r="93" spans="1:3" x14ac:dyDescent="0.35">
      <c r="A93" s="2"/>
      <c r="B93" s="2"/>
      <c r="C93" s="4"/>
    </row>
    <row r="94" spans="1:3" x14ac:dyDescent="0.35">
      <c r="C94" s="4"/>
    </row>
    <row r="95" spans="1:3" x14ac:dyDescent="0.35">
      <c r="C95" s="4"/>
    </row>
    <row r="96" spans="1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  <row r="115" spans="3:3" x14ac:dyDescent="0.35">
      <c r="C115" s="4"/>
    </row>
    <row r="116" spans="3:3" x14ac:dyDescent="0.35">
      <c r="C116" s="4"/>
    </row>
    <row r="117" spans="3:3" x14ac:dyDescent="0.35">
      <c r="C117" s="4"/>
    </row>
    <row r="118" spans="3:3" x14ac:dyDescent="0.35">
      <c r="C118" s="4"/>
    </row>
    <row r="119" spans="3:3" x14ac:dyDescent="0.35">
      <c r="C119" s="4"/>
    </row>
    <row r="120" spans="3:3" x14ac:dyDescent="0.35">
      <c r="C120" s="4"/>
    </row>
    <row r="121" spans="3:3" x14ac:dyDescent="0.35">
      <c r="C121" s="4"/>
    </row>
    <row r="122" spans="3:3" x14ac:dyDescent="0.35">
      <c r="C122" s="4"/>
    </row>
    <row r="123" spans="3:3" x14ac:dyDescent="0.35">
      <c r="C123" s="4"/>
    </row>
    <row r="124" spans="3:3" x14ac:dyDescent="0.35">
      <c r="C124" s="4"/>
    </row>
    <row r="125" spans="3:3" x14ac:dyDescent="0.35">
      <c r="C125" s="4"/>
    </row>
    <row r="126" spans="3:3" x14ac:dyDescent="0.35">
      <c r="C126" s="4"/>
    </row>
    <row r="127" spans="3:3" x14ac:dyDescent="0.35">
      <c r="C127" s="4"/>
    </row>
    <row r="128" spans="3:3" x14ac:dyDescent="0.35">
      <c r="C128" s="4"/>
    </row>
    <row r="129" spans="3:3" x14ac:dyDescent="0.35">
      <c r="C129" s="4"/>
    </row>
    <row r="130" spans="3:3" x14ac:dyDescent="0.35">
      <c r="C130" s="4"/>
    </row>
    <row r="131" spans="3:3" x14ac:dyDescent="0.35">
      <c r="C131" s="4"/>
    </row>
    <row r="132" spans="3:3" x14ac:dyDescent="0.35">
      <c r="C132" s="4"/>
    </row>
    <row r="133" spans="3:3" x14ac:dyDescent="0.35">
      <c r="C133" s="4"/>
    </row>
    <row r="134" spans="3:3" x14ac:dyDescent="0.35">
      <c r="C134" s="4"/>
    </row>
    <row r="135" spans="3:3" x14ac:dyDescent="0.35">
      <c r="C135" s="4"/>
    </row>
    <row r="136" spans="3:3" x14ac:dyDescent="0.35">
      <c r="C136" s="4"/>
    </row>
    <row r="137" spans="3:3" x14ac:dyDescent="0.35">
      <c r="C137" s="4"/>
    </row>
    <row r="138" spans="3:3" x14ac:dyDescent="0.35">
      <c r="C138" s="4"/>
    </row>
    <row r="139" spans="3:3" x14ac:dyDescent="0.35">
      <c r="C139" s="4"/>
    </row>
    <row r="140" spans="3:3" x14ac:dyDescent="0.35">
      <c r="C140" s="4"/>
    </row>
    <row r="141" spans="3:3" x14ac:dyDescent="0.35">
      <c r="C141" s="4"/>
    </row>
    <row r="142" spans="3:3" x14ac:dyDescent="0.35">
      <c r="C142" s="4"/>
    </row>
    <row r="143" spans="3:3" x14ac:dyDescent="0.35">
      <c r="C143" s="4"/>
    </row>
    <row r="144" spans="3:3" x14ac:dyDescent="0.35">
      <c r="C144" s="4"/>
    </row>
    <row r="145" spans="3:3" x14ac:dyDescent="0.35">
      <c r="C145" s="4"/>
    </row>
    <row r="146" spans="3:3" x14ac:dyDescent="0.35">
      <c r="C146" s="4"/>
    </row>
    <row r="147" spans="3:3" x14ac:dyDescent="0.35">
      <c r="C147" s="4"/>
    </row>
    <row r="148" spans="3:3" x14ac:dyDescent="0.35">
      <c r="C148" s="4"/>
    </row>
    <row r="149" spans="3:3" x14ac:dyDescent="0.35">
      <c r="C149" s="4"/>
    </row>
    <row r="150" spans="3:3" x14ac:dyDescent="0.35">
      <c r="C150" s="4"/>
    </row>
    <row r="151" spans="3:3" x14ac:dyDescent="0.35">
      <c r="C151" s="4"/>
    </row>
    <row r="152" spans="3:3" x14ac:dyDescent="0.35">
      <c r="C152" s="4"/>
    </row>
    <row r="153" spans="3:3" x14ac:dyDescent="0.35">
      <c r="C153" s="4"/>
    </row>
    <row r="154" spans="3:3" x14ac:dyDescent="0.35">
      <c r="C154" s="4"/>
    </row>
    <row r="155" spans="3:3" x14ac:dyDescent="0.35">
      <c r="C155" s="4"/>
    </row>
    <row r="156" spans="3:3" x14ac:dyDescent="0.35">
      <c r="C156" s="4"/>
    </row>
    <row r="157" spans="3:3" x14ac:dyDescent="0.35">
      <c r="C157" s="4"/>
    </row>
    <row r="158" spans="3:3" x14ac:dyDescent="0.35">
      <c r="C158" s="4"/>
    </row>
    <row r="159" spans="3:3" x14ac:dyDescent="0.35">
      <c r="C159" s="4"/>
    </row>
    <row r="160" spans="3:3" x14ac:dyDescent="0.35">
      <c r="C160" s="4"/>
    </row>
    <row r="161" spans="3:3" x14ac:dyDescent="0.35">
      <c r="C161" s="4"/>
    </row>
    <row r="162" spans="3:3" x14ac:dyDescent="0.35">
      <c r="C162" s="4"/>
    </row>
    <row r="163" spans="3:3" x14ac:dyDescent="0.35">
      <c r="C163" s="4"/>
    </row>
    <row r="164" spans="3:3" x14ac:dyDescent="0.35">
      <c r="C164" s="4"/>
    </row>
    <row r="165" spans="3:3" x14ac:dyDescent="0.35">
      <c r="C165" s="4"/>
    </row>
    <row r="166" spans="3:3" x14ac:dyDescent="0.35">
      <c r="C166" s="4"/>
    </row>
    <row r="167" spans="3:3" x14ac:dyDescent="0.35">
      <c r="C167" s="4"/>
    </row>
    <row r="168" spans="3:3" x14ac:dyDescent="0.35">
      <c r="C168" s="4"/>
    </row>
    <row r="169" spans="3:3" x14ac:dyDescent="0.35">
      <c r="C169" s="4"/>
    </row>
    <row r="170" spans="3:3" x14ac:dyDescent="0.35">
      <c r="C170" s="4"/>
    </row>
    <row r="171" spans="3:3" x14ac:dyDescent="0.35">
      <c r="C171" s="4"/>
    </row>
    <row r="172" spans="3:3" x14ac:dyDescent="0.35">
      <c r="C172" s="4"/>
    </row>
    <row r="173" spans="3:3" x14ac:dyDescent="0.35">
      <c r="C173" s="4"/>
    </row>
    <row r="174" spans="3:3" x14ac:dyDescent="0.35">
      <c r="C174" s="4"/>
    </row>
    <row r="175" spans="3:3" x14ac:dyDescent="0.35">
      <c r="C175" s="4"/>
    </row>
    <row r="176" spans="3:3" x14ac:dyDescent="0.35">
      <c r="C176" s="4"/>
    </row>
    <row r="177" spans="3:3" x14ac:dyDescent="0.35">
      <c r="C177" s="4"/>
    </row>
    <row r="178" spans="3:3" x14ac:dyDescent="0.35">
      <c r="C178" s="4"/>
    </row>
    <row r="179" spans="3:3" x14ac:dyDescent="0.35">
      <c r="C179" s="4"/>
    </row>
    <row r="180" spans="3:3" x14ac:dyDescent="0.35">
      <c r="C180" s="4"/>
    </row>
    <row r="181" spans="3:3" x14ac:dyDescent="0.35">
      <c r="C181" s="4"/>
    </row>
    <row r="182" spans="3:3" x14ac:dyDescent="0.35">
      <c r="C182" s="4"/>
    </row>
    <row r="183" spans="3:3" x14ac:dyDescent="0.35">
      <c r="C183" s="4"/>
    </row>
    <row r="184" spans="3:3" x14ac:dyDescent="0.35">
      <c r="C184" s="4"/>
    </row>
    <row r="185" spans="3:3" x14ac:dyDescent="0.35">
      <c r="C185" s="4"/>
    </row>
    <row r="186" spans="3:3" x14ac:dyDescent="0.35">
      <c r="C186" s="4"/>
    </row>
    <row r="187" spans="3:3" x14ac:dyDescent="0.35">
      <c r="C187" s="4"/>
    </row>
    <row r="188" spans="3:3" x14ac:dyDescent="0.35">
      <c r="C188" s="4"/>
    </row>
    <row r="189" spans="3:3" x14ac:dyDescent="0.35">
      <c r="C189" s="4"/>
    </row>
    <row r="190" spans="3:3" x14ac:dyDescent="0.35">
      <c r="C190" s="4"/>
    </row>
    <row r="191" spans="3:3" x14ac:dyDescent="0.35">
      <c r="C191" s="4"/>
    </row>
    <row r="192" spans="3:3" x14ac:dyDescent="0.35">
      <c r="C192" s="4"/>
    </row>
    <row r="193" spans="3:3" x14ac:dyDescent="0.35">
      <c r="C193" s="4"/>
    </row>
    <row r="194" spans="3:3" x14ac:dyDescent="0.35">
      <c r="C194" s="4"/>
    </row>
  </sheetData>
  <sheetProtection algorithmName="SHA-512" hashValue="eJWR+kkh9D5ALtG7cDTM3wxsHmfA+GBLgC2pB/LmsM6OLGFwWIAfpfQrj/P/0oC8HV45AKZ+taYjGfsolLv9/g==" saltValue="e6HtnAU7cGy6i8C2k9V8dA==" spinCount="100000" sheet="1" formatRows="0" insertRows="0"/>
  <mergeCells count="76">
    <mergeCell ref="E8:I8"/>
    <mergeCell ref="A9:D9"/>
    <mergeCell ref="E13:I13"/>
    <mergeCell ref="A11:D11"/>
    <mergeCell ref="E11:I11"/>
    <mergeCell ref="A12:D12"/>
    <mergeCell ref="E12:I12"/>
    <mergeCell ref="A13:D13"/>
    <mergeCell ref="A1:I4"/>
    <mergeCell ref="J4:K4"/>
    <mergeCell ref="E9:I9"/>
    <mergeCell ref="A10:D10"/>
    <mergeCell ref="E10:I10"/>
    <mergeCell ref="J1:L1"/>
    <mergeCell ref="J2:L2"/>
    <mergeCell ref="J3:L3"/>
    <mergeCell ref="A5:D5"/>
    <mergeCell ref="E5:I5"/>
    <mergeCell ref="J5:M13"/>
    <mergeCell ref="A6:D6"/>
    <mergeCell ref="E6:I6"/>
    <mergeCell ref="A7:D7"/>
    <mergeCell ref="F7:H7"/>
    <mergeCell ref="A8:D8"/>
    <mergeCell ref="E63:H63"/>
    <mergeCell ref="A59:M59"/>
    <mergeCell ref="E62:H62"/>
    <mergeCell ref="C52:E52"/>
    <mergeCell ref="C53:E53"/>
    <mergeCell ref="C54:E54"/>
    <mergeCell ref="C57:E57"/>
    <mergeCell ref="C58:E58"/>
    <mergeCell ref="C55:E55"/>
    <mergeCell ref="C56:E56"/>
    <mergeCell ref="C51:E51"/>
    <mergeCell ref="H34:K34"/>
    <mergeCell ref="H35:K35"/>
    <mergeCell ref="H43:K43"/>
    <mergeCell ref="H44:K44"/>
    <mergeCell ref="C34:D34"/>
    <mergeCell ref="F34:G34"/>
    <mergeCell ref="C35:D35"/>
    <mergeCell ref="C43:D43"/>
    <mergeCell ref="C44:D44"/>
    <mergeCell ref="F35:G35"/>
    <mergeCell ref="C49:E49"/>
    <mergeCell ref="F43:G43"/>
    <mergeCell ref="F44:G44"/>
    <mergeCell ref="C40:D40"/>
    <mergeCell ref="C39:D39"/>
    <mergeCell ref="C50:E50"/>
    <mergeCell ref="F40:G40"/>
    <mergeCell ref="H40:K40"/>
    <mergeCell ref="C41:D41"/>
    <mergeCell ref="F41:G41"/>
    <mergeCell ref="H41:K41"/>
    <mergeCell ref="C42:D42"/>
    <mergeCell ref="F42:G42"/>
    <mergeCell ref="H42:K42"/>
    <mergeCell ref="A46:K46"/>
    <mergeCell ref="O6:P10"/>
    <mergeCell ref="A14:M14"/>
    <mergeCell ref="A45:M45"/>
    <mergeCell ref="A33:M33"/>
    <mergeCell ref="A32:M32"/>
    <mergeCell ref="C36:D36"/>
    <mergeCell ref="F36:G36"/>
    <mergeCell ref="H36:K36"/>
    <mergeCell ref="F39:G39"/>
    <mergeCell ref="H39:K39"/>
    <mergeCell ref="C37:D37"/>
    <mergeCell ref="F37:G37"/>
    <mergeCell ref="H37:K37"/>
    <mergeCell ref="C38:D38"/>
    <mergeCell ref="F38:G38"/>
    <mergeCell ref="H38:K38"/>
  </mergeCells>
  <conditionalFormatting sqref="B17:B31 B35:B44">
    <cfRule type="expression" dxfId="81" priority="46">
      <formula>AND(L17&lt;&gt;0,B17="")</formula>
    </cfRule>
  </conditionalFormatting>
  <conditionalFormatting sqref="C16:C31">
    <cfRule type="expression" dxfId="80" priority="100">
      <formula>AND(L16&lt;&gt;0,C16="")</formula>
    </cfRule>
  </conditionalFormatting>
  <conditionalFormatting sqref="C35:D44">
    <cfRule type="expression" dxfId="79" priority="2">
      <formula>AND(L35&lt;&gt;0,E35="",B35&lt;&gt;"Önerő")</formula>
    </cfRule>
  </conditionalFormatting>
  <conditionalFormatting sqref="D17:D31">
    <cfRule type="expression" dxfId="78" priority="16">
      <formula>AND(L17&lt;&gt;0,D17="")</formula>
    </cfRule>
    <cfRule type="expression" dxfId="77" priority="17">
      <formula>AND(ISEVEN(ROW(D17)),$D17="")</formula>
    </cfRule>
    <cfRule type="containsBlanks" dxfId="76" priority="18">
      <formula>LEN(TRIM(D17))=0</formula>
    </cfRule>
    <cfRule type="expression" dxfId="75" priority="19">
      <formula>AND(D17&lt;&gt;"",D17&gt;$I$7)</formula>
    </cfRule>
    <cfRule type="expression" dxfId="74" priority="56">
      <formula>AND(D17&lt;&gt;"",D17&lt;$E$7)</formula>
    </cfRule>
  </conditionalFormatting>
  <conditionalFormatting sqref="D18">
    <cfRule type="expression" dxfId="73" priority="103">
      <formula>AND($J$18&lt;&gt;0,$D$18="")</formula>
    </cfRule>
  </conditionalFormatting>
  <conditionalFormatting sqref="D25">
    <cfRule type="expression" dxfId="72" priority="168">
      <formula>AND(M31&lt;&gt;0,D31="")</formula>
    </cfRule>
  </conditionalFormatting>
  <conditionalFormatting sqref="D25:D31">
    <cfRule type="expression" dxfId="71" priority="130">
      <formula>AND(M25&lt;&gt;0,D25="")</formula>
    </cfRule>
  </conditionalFormatting>
  <conditionalFormatting sqref="E7">
    <cfRule type="expression" dxfId="70" priority="68">
      <formula>IF($E$7&lt;$I$7,"IGAZ","HAMIS")</formula>
    </cfRule>
    <cfRule type="expression" dxfId="69" priority="67">
      <formula>AND($I$7&lt;&gt;"",$E$7="")</formula>
    </cfRule>
    <cfRule type="expression" dxfId="68" priority="66">
      <formula>AND($E$7&lt;&gt;"",$I$7&lt;&gt;"",$E$7&gt;=$I$7)</formula>
    </cfRule>
  </conditionalFormatting>
  <conditionalFormatting sqref="E17:E31">
    <cfRule type="expression" dxfId="67" priority="13">
      <formula>AND(E17&lt;&gt;"",E17&gt;$I$7+30)</formula>
    </cfRule>
    <cfRule type="expression" dxfId="66" priority="9">
      <formula>AND(L17&lt;&gt;0,E17="")</formula>
    </cfRule>
    <cfRule type="expression" dxfId="65" priority="10">
      <formula>AND(ISEVEN(ROW(E17)),$E17="")</formula>
    </cfRule>
    <cfRule type="containsBlanks" dxfId="64" priority="11">
      <formula>LEN(TRIM(E17))=0</formula>
    </cfRule>
  </conditionalFormatting>
  <conditionalFormatting sqref="E35:E44">
    <cfRule type="expression" dxfId="63" priority="108">
      <formula>AND(L35&lt;&gt;0,E35="",B35&lt;&gt;"Önerő")</formula>
    </cfRule>
    <cfRule type="expression" dxfId="62" priority="171">
      <formula>AND(H35&lt;&gt;0,E35="",B35&lt;&gt;"Önerő")</formula>
    </cfRule>
  </conditionalFormatting>
  <conditionalFormatting sqref="E17:F31">
    <cfRule type="expression" dxfId="61" priority="12">
      <formula>AND(E17&lt;&gt;"",E17&lt;$E$7)</formula>
    </cfRule>
  </conditionalFormatting>
  <conditionalFormatting sqref="E35:F44 A16:M31 L35:M44 A35:C44 H35:H44">
    <cfRule type="expression" dxfId="60" priority="172">
      <formula>ISEVEN(ROW(A16))</formula>
    </cfRule>
  </conditionalFormatting>
  <conditionalFormatting sqref="F17:F31">
    <cfRule type="expression" dxfId="59" priority="5">
      <formula>AND(L17&lt;&gt;0,F17="")</formula>
    </cfRule>
    <cfRule type="expression" dxfId="58" priority="6">
      <formula>AND(ISEVEN(ROW(F17)),$F17="")</formula>
    </cfRule>
    <cfRule type="containsBlanks" priority="7">
      <formula>LEN(TRIM(F17))=0</formula>
    </cfRule>
    <cfRule type="expression" dxfId="57" priority="8">
      <formula>AND(F17&lt;&gt;"",F17&gt;$I$7+30)</formula>
    </cfRule>
  </conditionalFormatting>
  <conditionalFormatting sqref="F50">
    <cfRule type="expression" dxfId="56" priority="47">
      <formula>$F$50&lt;&gt;$E$9</formula>
    </cfRule>
  </conditionalFormatting>
  <conditionalFormatting sqref="F35:G44">
    <cfRule type="expression" dxfId="55" priority="3">
      <formula>AND(L35&lt;&gt;0,F35="",B35&lt;&gt;"Önerő")</formula>
    </cfRule>
  </conditionalFormatting>
  <conditionalFormatting sqref="G16:G31">
    <cfRule type="expression" dxfId="54" priority="97">
      <formula>AND(L16&lt;&gt;0,G16="")</formula>
    </cfRule>
  </conditionalFormatting>
  <conditionalFormatting sqref="G50">
    <cfRule type="expression" dxfId="53" priority="45">
      <formula>$G$50&gt;$F$50</formula>
    </cfRule>
  </conditionalFormatting>
  <conditionalFormatting sqref="H16:H31">
    <cfRule type="expression" dxfId="52" priority="96">
      <formula>AND(L16&lt;&gt;0,H16="")</formula>
    </cfRule>
  </conditionalFormatting>
  <conditionalFormatting sqref="H35:K44">
    <cfRule type="expression" dxfId="51" priority="1">
      <formula>AND(L35&lt;&gt;0,F35="",B35&lt;&gt;"Önerő")</formula>
    </cfRule>
  </conditionalFormatting>
  <conditionalFormatting sqref="I7">
    <cfRule type="expression" dxfId="50" priority="63">
      <formula>AND($E$7&lt;&gt;"",$I$7="")</formula>
    </cfRule>
    <cfRule type="containsBlanks" dxfId="49" priority="64">
      <formula>LEN(TRIM(I7))=0</formula>
    </cfRule>
    <cfRule type="cellIs" dxfId="48" priority="65" operator="lessThanOrEqual">
      <formula>$E$7</formula>
    </cfRule>
  </conditionalFormatting>
  <conditionalFormatting sqref="I16:J31">
    <cfRule type="expression" dxfId="47" priority="95">
      <formula>AND(L16&lt;&gt;0,I16="")</formula>
    </cfRule>
  </conditionalFormatting>
  <conditionalFormatting sqref="K17:K31">
    <cfRule type="expression" dxfId="46" priority="57">
      <formula>AND(L17&lt;&gt;0,K17="")</formula>
    </cfRule>
  </conditionalFormatting>
  <conditionalFormatting sqref="M2">
    <cfRule type="expression" dxfId="45" priority="216">
      <formula>$M$2&lt;$F$58</formula>
    </cfRule>
  </conditionalFormatting>
  <conditionalFormatting sqref="M3">
    <cfRule type="cellIs" dxfId="44" priority="34" operator="notEqual">
      <formula>0</formula>
    </cfRule>
  </conditionalFormatting>
  <conditionalFormatting sqref="M4">
    <cfRule type="cellIs" dxfId="43" priority="62" operator="greaterThan">
      <formula>$E$10</formula>
    </cfRule>
    <cfRule type="cellIs" dxfId="42" priority="61" operator="equal">
      <formula>""</formula>
    </cfRule>
  </conditionalFormatting>
  <conditionalFormatting sqref="M17:M31 M35:M44">
    <cfRule type="expression" dxfId="41" priority="51">
      <formula>AND(L17&lt;&gt;0,M17="")</formula>
    </cfRule>
  </conditionalFormatting>
  <conditionalFormatting sqref="M17:M32">
    <cfRule type="expression" dxfId="40" priority="49">
      <formula>OR(AND($E$8="igen",M17&gt;J17)=TRUE,AND(COUNTIF($E$8,"*nem*")&lt;&gt;0,M17&gt;L17)=TRUE)</formula>
    </cfRule>
  </conditionalFormatting>
  <conditionalFormatting sqref="M35:M44">
    <cfRule type="cellIs" dxfId="39" priority="38" operator="greaterThan">
      <formula>L35</formula>
    </cfRule>
  </conditionalFormatting>
  <conditionalFormatting sqref="Z16:AB32 AA33:AB33">
    <cfRule type="cellIs" dxfId="38" priority="88" operator="equal">
      <formula>"NEM"</formula>
    </cfRule>
  </conditionalFormatting>
  <conditionalFormatting sqref="AC16:AE30 AC32:AE44">
    <cfRule type="cellIs" dxfId="37" priority="91" operator="lessThan">
      <formula>0</formula>
    </cfRule>
  </conditionalFormatting>
  <conditionalFormatting sqref="AC31:AG31">
    <cfRule type="cellIs" dxfId="36" priority="33" operator="equal">
      <formula>"NEM"</formula>
    </cfRule>
  </conditionalFormatting>
  <conditionalFormatting sqref="AF16:AF30 AF32:AF44">
    <cfRule type="expression" dxfId="35" priority="90">
      <formula>AND(AF16&lt;&gt;"",AF16&lt;&gt;0)</formula>
    </cfRule>
  </conditionalFormatting>
  <conditionalFormatting sqref="AG16:AG30 AG32:AG44">
    <cfRule type="expression" dxfId="34" priority="89">
      <formula>AND(AG16&lt;&gt;"",AG16&lt;&gt;0%,AG16&lt;&gt;27%)</formula>
    </cfRule>
  </conditionalFormatting>
  <conditionalFormatting sqref="AH16:AI44 AB34:AB44 Z35:AA44">
    <cfRule type="cellIs" dxfId="33" priority="4" operator="equal">
      <formula>"NEM"</formula>
    </cfRule>
  </conditionalFormatting>
  <dataValidations count="15"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16:M16 M17:M32" xr:uid="{6E76D057-E4F1-44AB-B269-6BCB7B757C2F}">
      <formula1>0</formula1>
      <formula2>IF($E$8="igen",I16,K16)</formula2>
    </dataValidation>
    <dataValidation type="decimal" operator="greaterThanOrEqual" allowBlank="1" showInputMessage="1" showErrorMessage="1" error="Ebbe a cellába csak számot írhat!" sqref="J43:K44 J16:K32" xr:uid="{AB99CFAD-78D4-4FAD-B270-027FC15BBEF2}">
      <formula1>0</formula1>
    </dataValidation>
    <dataValidation type="date" allowBlank="1" showInputMessage="1" showErrorMessage="1" error="A teljesítés dátuma a támogatási szerződésben meghatározott tevékenység időtartamán kívül nem eshet!" sqref="D16" xr:uid="{EEDBEF6C-19B2-4EF9-A9CE-5396B3025D95}">
      <formula1>$F$21</formula1>
      <formula2>$J$21</formula2>
    </dataValidation>
    <dataValidation type="date" allowBlank="1" showInputMessage="1" showErrorMessage="1" error="Kérjük az éééé.hh.nn dátumformátumot használja!_x000a_" sqref="E32:F32 E16:F16" xr:uid="{EA9EF861-EBAA-4F22-8502-2F5C4EA7C38E}">
      <formula1>43466</formula1>
      <formula2>45657</formula2>
    </dataValidation>
    <dataValidation type="list" allowBlank="1" showInputMessage="1" showErrorMessage="1" sqref="E8:I8" xr:uid="{05D098E5-51BA-4BE3-BB84-CD973A567E8E}">
      <mc:AlternateContent xmlns:x12ac="http://schemas.microsoft.com/office/spreadsheetml/2011/1/ac" xmlns:mc="http://schemas.openxmlformats.org/markup-compatibility/2006">
        <mc:Choice Requires="x12ac">
          <x12ac:list>igen,nem,"igen, de nem kíván élni vele"</x12ac:list>
        </mc:Choice>
        <mc:Fallback>
          <formula1>"igen,nem,igen, de nem kíván élni vele"</formula1>
        </mc:Fallback>
      </mc:AlternateContent>
    </dataValidation>
    <dataValidation type="date" allowBlank="1" showInputMessage="1" showErrorMessage="1" errorTitle="Hiba" prompt="Dátumformátum (éééé.hh.nn)" sqref="I7 E7" xr:uid="{E36ACF98-C043-40EA-B187-95F4AD78CD4F}">
      <formula1>43466</formula1>
      <formula2>46387</formula2>
    </dataValidation>
    <dataValidation type="whole" operator="greaterThan" allowBlank="1" showInputMessage="1" showErrorMessage="1" errorTitle="Hiba" error="Ebbe a cellába csak számot írhat!" sqref="E9:I9" xr:uid="{75F3D67D-FCB4-467D-B8D0-D281D313B8F7}">
      <formula1>0</formula1>
    </dataValidation>
    <dataValidation type="decimal" operator="greaterThan" allowBlank="1" showInputMessage="1" showErrorMessage="1" errorTitle="Hiba" error="Ebbe a cellába csak számot írhat!" sqref="E10:I10" xr:uid="{5AFB2302-1777-409D-A893-61375B83B340}">
      <formula1>0</formula1>
    </dataValidation>
    <dataValidation type="date" allowBlank="1" showInputMessage="1" showErrorMessage="1" error="A teljesítés dátuma a támogatási szerződésben meghatározott tevékenység időtartamán kívül nem eshet!" sqref="D32" xr:uid="{FEB67C66-AAAC-4F4C-BF78-AF8D3B315FE3}">
      <formula1>$E$7</formula1>
      <formula2>$I$7</formula2>
    </dataValidation>
    <dataValidation operator="equal" allowBlank="1" showInputMessage="1" showErrorMessage="1" sqref="L17:L32 L35:L44" xr:uid="{78077C74-39C1-4FB0-ACC1-8D723D4B2A5B}"/>
    <dataValidation type="custom" allowBlank="1" showInputMessage="1" showErrorMessage="1" error="A tény adat nem haladhatja meg a terv adatot, azaz a támogatás összegét!" sqref="G50" xr:uid="{739D68E0-5226-4850-AEF0-777FCD96CCF8}">
      <formula1>F50&gt;=G50</formula1>
    </dataValidation>
    <dataValidation type="date" allowBlank="1" showInputMessage="1" showErrorMessage="1" error="A számla kifizetésének dátuma a Támogatási Szerződésben meghatározott tevékenység időtartama után max. 30 nappal későbbi lehet!" sqref="F17:F31" xr:uid="{117BA919-080E-40AB-8732-15CE3B4FEDFC}">
      <formula1>$E$7</formula1>
      <formula2>$I$7+30</formula2>
    </dataValidation>
    <dataValidation type="date" allowBlank="1" showInputMessage="1" showErrorMessage="1" error="A teljesítés dátuma a Támogatási Szerződésben meghatározott tevékenység időtartamán kívül nem eshet! " sqref="D17:E31" xr:uid="{5D408C6F-4975-47C8-B77C-DD8846980A22}">
      <formula1>$E$7</formula1>
      <formula2>$I$7</formula2>
    </dataValidation>
    <dataValidation type="date" allowBlank="1" showInputMessage="1" showErrorMessage="1" error="Egyéb forrás beérkezésének dátuma a Támogatási Szerződésben meghatározott tevékenység időtartama után max. 30 nappal későbbi lehet!" sqref="E35:E44" xr:uid="{95C84DCE-1F9D-4049-9727-FBC8FFDFEAE2}">
      <formula1>$E$7</formula1>
      <formula2>$I$7+30</formula2>
    </dataValidation>
    <dataValidation type="whole" allowBlank="1" showInputMessage="1" showErrorMessage="1" error="ddgbd" sqref="G51" xr:uid="{B22A83C6-1874-4354-9195-C6E809DA9753}">
      <formula1>0</formula1>
      <formula2>(M2+G50)/2&gt;G51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51" orientation="portrait" r:id="rId1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5ED740-43F6-45F5-8F62-1D20E69747A8}">
          <x14:formula1>
            <xm:f>Lista!$A$1:$A$5</xm:f>
          </x14:formula1>
          <xm:sqref>B32</xm:sqref>
        </x14:dataValidation>
        <x14:dataValidation type="list" allowBlank="1" showInputMessage="1" showErrorMessage="1" xr:uid="{833F71F5-B9B2-45D0-9185-86DDB7CE769D}">
          <x14:formula1>
            <xm:f>Lista!$A$1:$A$6</xm:f>
          </x14:formula1>
          <xm:sqref>B17:B31 B35:B44</xm:sqref>
        </x14:dataValidation>
        <x14:dataValidation type="list" allowBlank="1" showInputMessage="1" showErrorMessage="1" xr:uid="{92E84ACA-2FA6-41C2-8F35-0C9EBDC25CA6}">
          <x14:formula1>
            <xm:f>Lista!$A$10:$A$14</xm:f>
          </x14:formula1>
          <xm:sqref>C35:D44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46B2-B251-45ED-A81F-B24EFF57B8CB}">
  <dimension ref="A1:BX288"/>
  <sheetViews>
    <sheetView zoomScale="90" zoomScaleNormal="90" zoomScaleSheetLayoutView="70" workbookViewId="0">
      <selection activeCell="M20" sqref="M20"/>
    </sheetView>
  </sheetViews>
  <sheetFormatPr defaultColWidth="8.7265625" defaultRowHeight="14.5" x14ac:dyDescent="0.35"/>
  <cols>
    <col min="1" max="1" width="4.1796875" style="1" customWidth="1"/>
    <col min="2" max="2" width="16.1796875" style="60" customWidth="1"/>
    <col min="3" max="4" width="16.81640625" style="1" customWidth="1"/>
    <col min="5" max="5" width="14.1796875" style="1" customWidth="1"/>
    <col min="6" max="6" width="20.6328125" style="5" customWidth="1"/>
    <col min="7" max="7" width="15.1796875" style="61" customWidth="1"/>
    <col min="8" max="8" width="30.6328125" style="5" customWidth="1"/>
    <col min="9" max="9" width="15.1796875" style="6" customWidth="1"/>
    <col min="10" max="12" width="17.26953125" style="6" customWidth="1"/>
    <col min="13" max="13" width="41.1796875" style="53" customWidth="1"/>
    <col min="14" max="23" width="8.7265625" style="54" customWidth="1"/>
    <col min="24" max="24" width="33.81640625" style="54" customWidth="1"/>
    <col min="25" max="27" width="13.26953125" style="55" customWidth="1"/>
    <col min="28" max="30" width="12.81640625" style="50" customWidth="1"/>
    <col min="31" max="31" width="10.54296875" style="50" customWidth="1"/>
    <col min="32" max="32" width="7.54296875" style="51" customWidth="1"/>
    <col min="33" max="34" width="13.81640625" style="50" customWidth="1"/>
    <col min="35" max="76" width="8.7265625" style="54"/>
    <col min="77" max="16384" width="8.7265625" style="62"/>
  </cols>
  <sheetData>
    <row r="1" spans="1:36" s="7" customFormat="1" ht="29" customHeight="1" x14ac:dyDescent="0.35">
      <c r="A1" s="256" t="s">
        <v>58</v>
      </c>
      <c r="B1" s="212"/>
      <c r="C1" s="212"/>
      <c r="D1" s="212"/>
      <c r="E1" s="212"/>
      <c r="F1" s="212"/>
      <c r="G1" s="212"/>
      <c r="H1" s="212"/>
      <c r="I1" s="212"/>
      <c r="J1" s="257" t="s">
        <v>78</v>
      </c>
      <c r="K1" s="226"/>
      <c r="L1" s="144">
        <f>L40</f>
        <v>0</v>
      </c>
      <c r="M1" s="40"/>
      <c r="Y1" s="9"/>
      <c r="Z1" s="9"/>
      <c r="AA1" s="9"/>
      <c r="AB1" s="10"/>
      <c r="AC1" s="10"/>
      <c r="AD1" s="10"/>
      <c r="AE1" s="10"/>
      <c r="AF1" s="11"/>
      <c r="AG1" s="10"/>
      <c r="AH1" s="10"/>
    </row>
    <row r="2" spans="1:36" s="7" customFormat="1" ht="29" customHeight="1" x14ac:dyDescent="0.35">
      <c r="A2" s="213"/>
      <c r="B2" s="214"/>
      <c r="C2" s="214"/>
      <c r="D2" s="214"/>
      <c r="E2" s="214"/>
      <c r="F2" s="214"/>
      <c r="G2" s="214"/>
      <c r="H2" s="214"/>
      <c r="I2" s="214"/>
      <c r="J2" s="227" t="s">
        <v>40</v>
      </c>
      <c r="K2" s="258"/>
      <c r="L2" s="145">
        <f>'bevételi nyilatkozat'!G50</f>
        <v>0</v>
      </c>
      <c r="M2" s="41"/>
      <c r="Y2" s="9"/>
      <c r="Z2" s="9"/>
      <c r="AA2" s="9"/>
      <c r="AB2" s="10"/>
      <c r="AC2" s="10"/>
      <c r="AD2" s="10"/>
      <c r="AE2" s="10"/>
      <c r="AF2" s="11"/>
      <c r="AG2" s="10"/>
      <c r="AH2" s="10"/>
    </row>
    <row r="3" spans="1:36" s="7" customFormat="1" ht="14.5" customHeight="1" thickBot="1" x14ac:dyDescent="0.4">
      <c r="A3" s="213"/>
      <c r="B3" s="214"/>
      <c r="C3" s="214"/>
      <c r="D3" s="214"/>
      <c r="E3" s="214"/>
      <c r="F3" s="214"/>
      <c r="G3" s="214"/>
      <c r="H3" s="214"/>
      <c r="I3" s="214"/>
      <c r="J3" s="228" t="s">
        <v>41</v>
      </c>
      <c r="K3" s="228"/>
      <c r="L3" s="146">
        <f>L1+L2</f>
        <v>0</v>
      </c>
      <c r="M3" s="40"/>
      <c r="Y3" s="9"/>
      <c r="Z3" s="9"/>
      <c r="AA3" s="9"/>
      <c r="AB3" s="10"/>
      <c r="AC3" s="10"/>
      <c r="AD3" s="10"/>
      <c r="AE3" s="10"/>
      <c r="AF3" s="11"/>
      <c r="AG3" s="10"/>
      <c r="AH3" s="10"/>
    </row>
    <row r="4" spans="1:36" s="7" customFormat="1" ht="14.5" customHeight="1" thickBot="1" x14ac:dyDescent="0.4">
      <c r="A4" s="215"/>
      <c r="B4" s="216"/>
      <c r="C4" s="216"/>
      <c r="D4" s="216"/>
      <c r="E4" s="216"/>
      <c r="F4" s="216"/>
      <c r="G4" s="216"/>
      <c r="H4" s="216"/>
      <c r="I4" s="216"/>
      <c r="J4" s="259" t="s">
        <v>42</v>
      </c>
      <c r="K4" s="260"/>
      <c r="L4" s="75" t="str">
        <f>IFERROR(ROUNDUP(L2/L3,3),"")</f>
        <v/>
      </c>
      <c r="M4" s="42" t="str">
        <f>IF(L4="","",IF(L4&gt;E10,"FIGYELEM! Az intenzitás meghaladja a Támogatási Szerződés szerinti mértéket!",""))</f>
        <v/>
      </c>
      <c r="Y4" s="9"/>
      <c r="Z4" s="9"/>
      <c r="AA4" s="9"/>
      <c r="AB4" s="10"/>
      <c r="AC4" s="10"/>
      <c r="AD4" s="10"/>
      <c r="AE4" s="10"/>
      <c r="AF4" s="11"/>
      <c r="AG4" s="10"/>
      <c r="AH4" s="10"/>
    </row>
    <row r="5" spans="1:36" s="7" customFormat="1" ht="14" customHeight="1" x14ac:dyDescent="0.35">
      <c r="A5" s="229" t="s">
        <v>1</v>
      </c>
      <c r="B5" s="230"/>
      <c r="C5" s="230"/>
      <c r="D5" s="231"/>
      <c r="E5" s="246">
        <f>'bevételi nyilatkozat'!E5</f>
        <v>0</v>
      </c>
      <c r="F5" s="247"/>
      <c r="G5" s="247"/>
      <c r="H5" s="247"/>
      <c r="I5" s="247"/>
      <c r="J5" s="248"/>
      <c r="K5" s="235"/>
      <c r="L5" s="236"/>
      <c r="M5" s="43"/>
      <c r="Y5" s="9"/>
      <c r="Z5" s="9"/>
      <c r="AA5" s="9"/>
      <c r="AB5" s="10"/>
      <c r="AC5" s="10"/>
      <c r="AD5" s="10"/>
      <c r="AE5" s="10"/>
      <c r="AF5" s="11"/>
      <c r="AG5" s="10"/>
      <c r="AH5" s="10"/>
    </row>
    <row r="6" spans="1:36" s="7" customFormat="1" ht="14" customHeight="1" x14ac:dyDescent="0.35">
      <c r="A6" s="221" t="s">
        <v>2</v>
      </c>
      <c r="B6" s="222"/>
      <c r="C6" s="222"/>
      <c r="D6" s="237"/>
      <c r="E6" s="252">
        <f>'bevételi nyilatkozat'!E6</f>
        <v>0</v>
      </c>
      <c r="F6" s="253"/>
      <c r="G6" s="253"/>
      <c r="H6" s="253"/>
      <c r="I6" s="253"/>
      <c r="J6" s="248"/>
      <c r="K6" s="235"/>
      <c r="L6" s="236"/>
      <c r="M6" s="266" t="s">
        <v>43</v>
      </c>
      <c r="Y6" s="9"/>
      <c r="Z6" s="9"/>
      <c r="AA6" s="9"/>
      <c r="AB6" s="10"/>
      <c r="AC6" s="10"/>
      <c r="AD6" s="10"/>
      <c r="AE6" s="10"/>
      <c r="AF6" s="11"/>
      <c r="AG6" s="10"/>
      <c r="AH6" s="10"/>
    </row>
    <row r="7" spans="1:36" s="7" customFormat="1" ht="14" customHeight="1" x14ac:dyDescent="0.35">
      <c r="A7" s="221" t="s">
        <v>29</v>
      </c>
      <c r="B7" s="222" t="s">
        <v>44</v>
      </c>
      <c r="C7" s="222"/>
      <c r="D7" s="222"/>
      <c r="E7" s="254" t="str">
        <f>IF(AND('bevételi nyilatkozat'!E7="",'bevételi nyilatkozat'!I7="")=TRUE,"",IF(AND('bevételi nyilatkozat'!E7="",'bevételi nyilatkozat'!I7&lt;&gt;"")=TRUE," - "&amp;TEXT('bevételi nyilatkozat'!I7,"éééé.hh.nn."),IF(AND('bevételi nyilatkozat'!E7&lt;&gt;"",'bevételi nyilatkozat'!I7="")=TRUE,TEXT('bevételi nyilatkozat'!E7,"éééé.hh.nn."&amp;" - "),TEXT('bevételi nyilatkozat'!E7,"éééé.hh.nn.")&amp;" - "&amp;TEXT('bevételi nyilatkozat'!I7,"éééé.hh.nn."))))</f>
        <v/>
      </c>
      <c r="F7" s="255"/>
      <c r="G7" s="255"/>
      <c r="H7" s="255"/>
      <c r="I7" s="255"/>
      <c r="J7" s="248"/>
      <c r="K7" s="235"/>
      <c r="L7" s="236"/>
      <c r="M7" s="267"/>
      <c r="Y7" s="9"/>
      <c r="Z7" s="9"/>
      <c r="AA7" s="9"/>
      <c r="AB7" s="10"/>
      <c r="AC7" s="10"/>
      <c r="AD7" s="10"/>
      <c r="AE7" s="10"/>
      <c r="AF7" s="11"/>
      <c r="AG7" s="10"/>
      <c r="AH7" s="10"/>
    </row>
    <row r="8" spans="1:36" s="7" customFormat="1" ht="14" customHeight="1" x14ac:dyDescent="0.35">
      <c r="A8" s="221" t="s">
        <v>30</v>
      </c>
      <c r="B8" s="222"/>
      <c r="C8" s="222"/>
      <c r="D8" s="237"/>
      <c r="E8" s="252">
        <f>'bevételi nyilatkozat'!E8</f>
        <v>0</v>
      </c>
      <c r="F8" s="253"/>
      <c r="G8" s="253"/>
      <c r="H8" s="253"/>
      <c r="I8" s="253"/>
      <c r="J8" s="248"/>
      <c r="K8" s="235"/>
      <c r="L8" s="236"/>
      <c r="M8" s="267"/>
      <c r="Y8" s="9"/>
      <c r="Z8" s="9"/>
      <c r="AA8" s="9"/>
      <c r="AB8" s="10"/>
      <c r="AC8" s="10"/>
      <c r="AD8" s="10"/>
      <c r="AE8" s="10"/>
      <c r="AF8" s="11"/>
      <c r="AG8" s="10"/>
      <c r="AH8" s="10"/>
    </row>
    <row r="9" spans="1:36" s="7" customFormat="1" ht="14" customHeight="1" x14ac:dyDescent="0.35">
      <c r="A9" s="221" t="s">
        <v>45</v>
      </c>
      <c r="B9" s="222"/>
      <c r="C9" s="222"/>
      <c r="D9" s="237"/>
      <c r="E9" s="269">
        <f>'bevételi nyilatkozat'!E9</f>
        <v>0</v>
      </c>
      <c r="F9" s="270"/>
      <c r="G9" s="270"/>
      <c r="H9" s="270"/>
      <c r="I9" s="270"/>
      <c r="J9" s="248"/>
      <c r="K9" s="235"/>
      <c r="L9" s="236"/>
      <c r="M9" s="267"/>
      <c r="Y9" s="9"/>
      <c r="Z9" s="9"/>
      <c r="AA9" s="9"/>
      <c r="AB9" s="10"/>
      <c r="AC9" s="10"/>
      <c r="AD9" s="10"/>
      <c r="AE9" s="10"/>
      <c r="AF9" s="11"/>
      <c r="AG9" s="10"/>
      <c r="AH9" s="10"/>
    </row>
    <row r="10" spans="1:36" s="7" customFormat="1" ht="14" customHeight="1" x14ac:dyDescent="0.35">
      <c r="A10" s="221" t="s">
        <v>46</v>
      </c>
      <c r="B10" s="222"/>
      <c r="C10" s="222"/>
      <c r="D10" s="222"/>
      <c r="E10" s="271">
        <f>'bevételi nyilatkozat'!E10</f>
        <v>0</v>
      </c>
      <c r="F10" s="272"/>
      <c r="G10" s="272"/>
      <c r="H10" s="272"/>
      <c r="I10" s="272"/>
      <c r="J10" s="248"/>
      <c r="K10" s="235"/>
      <c r="L10" s="236"/>
      <c r="M10" s="267"/>
      <c r="Y10" s="9"/>
      <c r="Z10" s="9"/>
      <c r="AA10" s="9"/>
      <c r="AB10" s="9"/>
      <c r="AC10" s="9"/>
      <c r="AD10" s="9"/>
      <c r="AE10" s="9"/>
      <c r="AF10" s="9"/>
      <c r="AG10" s="9"/>
      <c r="AH10" s="10"/>
    </row>
    <row r="11" spans="1:36" s="7" customFormat="1" ht="14" customHeight="1" x14ac:dyDescent="0.35">
      <c r="A11" s="221" t="s">
        <v>3</v>
      </c>
      <c r="B11" s="222"/>
      <c r="C11" s="222"/>
      <c r="D11" s="237"/>
      <c r="E11" s="252">
        <f>'bevételi nyilatkozat'!E11</f>
        <v>0</v>
      </c>
      <c r="F11" s="253"/>
      <c r="G11" s="253"/>
      <c r="H11" s="253"/>
      <c r="I11" s="253"/>
      <c r="J11" s="248"/>
      <c r="K11" s="235"/>
      <c r="L11" s="236"/>
      <c r="M11" s="267"/>
      <c r="Y11" s="9"/>
      <c r="Z11" s="9"/>
      <c r="AA11" s="9"/>
      <c r="AB11" s="10"/>
      <c r="AC11" s="10"/>
      <c r="AD11" s="10"/>
      <c r="AE11" s="10"/>
      <c r="AF11" s="11"/>
      <c r="AG11" s="10"/>
      <c r="AH11" s="10"/>
    </row>
    <row r="12" spans="1:36" s="7" customFormat="1" ht="14" customHeight="1" x14ac:dyDescent="0.35">
      <c r="A12" s="221" t="s">
        <v>47</v>
      </c>
      <c r="B12" s="222"/>
      <c r="C12" s="222"/>
      <c r="D12" s="237"/>
      <c r="E12" s="252">
        <f>'bevételi nyilatkozat'!E12</f>
        <v>0</v>
      </c>
      <c r="F12" s="253"/>
      <c r="G12" s="253"/>
      <c r="H12" s="253"/>
      <c r="I12" s="253"/>
      <c r="J12" s="248"/>
      <c r="K12" s="235"/>
      <c r="L12" s="236"/>
      <c r="M12" s="267"/>
      <c r="Y12" s="9"/>
      <c r="Z12" s="9"/>
      <c r="AA12" s="9"/>
      <c r="AB12" s="10"/>
      <c r="AC12" s="10"/>
      <c r="AD12" s="10"/>
      <c r="AE12" s="10"/>
      <c r="AF12" s="11"/>
      <c r="AG12" s="10"/>
      <c r="AH12" s="10"/>
    </row>
    <row r="13" spans="1:36" s="7" customFormat="1" ht="14" customHeight="1" thickBot="1" x14ac:dyDescent="0.4">
      <c r="A13" s="221" t="s">
        <v>48</v>
      </c>
      <c r="B13" s="222"/>
      <c r="C13" s="222"/>
      <c r="D13" s="237"/>
      <c r="E13" s="252">
        <f>'bevételi nyilatkozat'!E13</f>
        <v>0</v>
      </c>
      <c r="F13" s="253"/>
      <c r="G13" s="253"/>
      <c r="H13" s="253"/>
      <c r="I13" s="253"/>
      <c r="J13" s="249"/>
      <c r="K13" s="250"/>
      <c r="L13" s="251"/>
      <c r="M13" s="268"/>
      <c r="Y13" s="9"/>
      <c r="Z13" s="9"/>
      <c r="AA13" s="9"/>
      <c r="AB13" s="10"/>
      <c r="AC13" s="10"/>
      <c r="AD13" s="10"/>
      <c r="AE13" s="10"/>
      <c r="AF13" s="11"/>
      <c r="AG13" s="10"/>
      <c r="AH13" s="10"/>
    </row>
    <row r="14" spans="1:36" s="7" customFormat="1" ht="30" customHeight="1" thickBot="1" x14ac:dyDescent="0.4">
      <c r="A14" s="147"/>
      <c r="B14" s="81"/>
      <c r="C14" s="82"/>
      <c r="D14" s="82"/>
      <c r="E14" s="83"/>
      <c r="F14" s="83" t="s">
        <v>64</v>
      </c>
      <c r="G14" s="82"/>
      <c r="H14" s="82"/>
      <c r="I14" s="84"/>
      <c r="J14" s="85"/>
      <c r="K14" s="85"/>
      <c r="L14" s="148"/>
      <c r="M14" s="45"/>
      <c r="Y14" s="8" t="s">
        <v>4</v>
      </c>
      <c r="Z14" s="9"/>
      <c r="AA14" s="9"/>
      <c r="AB14" s="10"/>
      <c r="AC14" s="10"/>
      <c r="AD14" s="10"/>
      <c r="AE14" s="10"/>
      <c r="AF14" s="11"/>
      <c r="AG14" s="10"/>
      <c r="AH14" s="10"/>
    </row>
    <row r="15" spans="1:36" s="7" customFormat="1" ht="72.650000000000006" customHeight="1" x14ac:dyDescent="0.35">
      <c r="A15" s="149" t="s">
        <v>5</v>
      </c>
      <c r="B15" s="86" t="s">
        <v>6</v>
      </c>
      <c r="C15" s="87" t="s">
        <v>7</v>
      </c>
      <c r="D15" s="87" t="s">
        <v>8</v>
      </c>
      <c r="E15" s="87" t="s">
        <v>9</v>
      </c>
      <c r="F15" s="88" t="s">
        <v>10</v>
      </c>
      <c r="G15" s="88" t="s">
        <v>11</v>
      </c>
      <c r="H15" s="88" t="s">
        <v>12</v>
      </c>
      <c r="I15" s="89" t="s">
        <v>13</v>
      </c>
      <c r="J15" s="89" t="s">
        <v>14</v>
      </c>
      <c r="K15" s="89" t="s">
        <v>15</v>
      </c>
      <c r="L15" s="150" t="s">
        <v>49</v>
      </c>
      <c r="M15" s="46" t="s">
        <v>16</v>
      </c>
      <c r="Y15" s="12" t="s">
        <v>17</v>
      </c>
      <c r="Z15" s="12" t="s">
        <v>18</v>
      </c>
      <c r="AA15" s="12" t="s">
        <v>19</v>
      </c>
      <c r="AB15" s="13" t="s">
        <v>20</v>
      </c>
      <c r="AC15" s="13" t="s">
        <v>21</v>
      </c>
      <c r="AD15" s="13" t="s">
        <v>22</v>
      </c>
      <c r="AE15" s="13" t="s">
        <v>23</v>
      </c>
      <c r="AF15" s="14" t="s">
        <v>24</v>
      </c>
      <c r="AG15" s="13" t="s">
        <v>25</v>
      </c>
      <c r="AH15" s="10"/>
    </row>
    <row r="16" spans="1:36" s="19" customFormat="1" x14ac:dyDescent="0.35">
      <c r="A16" s="151">
        <f>ROW()-ROW($A$15)</f>
        <v>1</v>
      </c>
      <c r="B16" s="35"/>
      <c r="C16" s="36"/>
      <c r="D16" s="36"/>
      <c r="E16" s="36"/>
      <c r="F16" s="37"/>
      <c r="G16" s="38"/>
      <c r="H16" s="37"/>
      <c r="I16" s="39"/>
      <c r="J16" s="39"/>
      <c r="K16" s="39">
        <f>'egyéb forrás költségei'!$I16+'egyéb forrás költségei'!$J16</f>
        <v>0</v>
      </c>
      <c r="L16" s="152"/>
      <c r="M16" s="47" t="str">
        <f t="shared" ref="M16:M25" si="0">IF(AND($E$8="",$K$40&lt;&gt;0,K16&lt;&gt;0),"Kérjük, töltse ki a fejlécben az 'ÁFA levonási joggal rendelkezik' mezőt!",IF(AND($E$8="igen",L16&gt;I16)=TRUE,"FIGYELEM! ÁFA levonási jog érvényesítése esetén az egyéb forrás valamint a támogatás terhére elszámolni kívánt összeg együtt nem haladhatja meg a számla nettó összegét!",IF(AND(COUNTIF($E$8,"*nem*")&lt;&gt;0,L16&gt;K16)=TRUE,"FIGYELEM! Az egyéb forrás valamint a támogatás terhére elszámolni kívánt összeg együtt nem haladhatja meg a számla bruttó összegét!","")))</f>
        <v/>
      </c>
      <c r="Q16" s="15"/>
      <c r="R16" s="15"/>
      <c r="S16" s="15"/>
      <c r="T16" s="15"/>
      <c r="U16" s="15"/>
      <c r="V16" s="15"/>
      <c r="W16" s="15"/>
      <c r="X16" s="15"/>
      <c r="Y16" s="107" t="str">
        <f>IF(B16="","",IF(AND(C16&gt;='bevételi nyilatkozat'!$E$7,C16&lt;='bevételi nyilatkozat'!$I$7),"IGEN","NEM"))</f>
        <v/>
      </c>
      <c r="Z16" s="107" t="str">
        <f>IF(B16="","",IF(AND(D16&gt;='bevételi nyilatkozat'!$E$7,D16&lt;='bevételi nyilatkozat'!$I$7+30),"IGEN","NEM"))</f>
        <v/>
      </c>
      <c r="AA16" s="107" t="str">
        <f>IF(B16="","",IF(AND(E16&gt;='bevételi nyilatkozat'!$E$7,E16&lt;='bevételi nyilatkozat'!$I$7+30),"IGEN","NEM"))</f>
        <v/>
      </c>
      <c r="AB16" s="17" t="str">
        <f>IF(B16="","",D16-C16)</f>
        <v/>
      </c>
      <c r="AC16" s="17" t="str">
        <f>IF(B16="","",E16-C16)</f>
        <v/>
      </c>
      <c r="AD16" s="17" t="str">
        <f>IF(B16="","",E16-D16)</f>
        <v/>
      </c>
      <c r="AE16" s="17" t="str">
        <f>IF(K16=0,"",K16-I16-J16)</f>
        <v/>
      </c>
      <c r="AF16" s="18" t="str">
        <f>IF(K16=0,"",ROUND(J16/I16,2))</f>
        <v/>
      </c>
      <c r="AG16" s="16" t="str">
        <f>IF(L16="","",IF(AND($E$8="igen",L16&lt;=I16),"IGEN",IF(AND($E$8&lt;&gt;"igen",L16&lt;=K16),"IGEN","NEM")))</f>
        <v/>
      </c>
      <c r="AH16" s="10"/>
      <c r="AI16" s="15"/>
      <c r="AJ16" s="7"/>
    </row>
    <row r="17" spans="1:75" s="19" customFormat="1" x14ac:dyDescent="0.35">
      <c r="A17" s="153">
        <f t="shared" ref="A17:A25" si="1">ROW()-ROW($A$15)</f>
        <v>2</v>
      </c>
      <c r="B17" s="35"/>
      <c r="C17" s="36"/>
      <c r="D17" s="36"/>
      <c r="E17" s="36"/>
      <c r="F17" s="37"/>
      <c r="G17" s="38"/>
      <c r="H17" s="37"/>
      <c r="I17" s="39"/>
      <c r="J17" s="39"/>
      <c r="K17" s="39">
        <f>'egyéb forrás költségei'!$I17+'egyéb forrás költségei'!$J17</f>
        <v>0</v>
      </c>
      <c r="L17" s="152"/>
      <c r="M17" s="47" t="str">
        <f t="shared" si="0"/>
        <v/>
      </c>
      <c r="Y17" s="107" t="str">
        <f>IF(B17="","",IF(AND(C17&gt;='bevételi nyilatkozat'!$E$7,C17&lt;='bevételi nyilatkozat'!$I$7),"IGEN","NEM"))</f>
        <v/>
      </c>
      <c r="Z17" s="107" t="str">
        <f>IF(B17="","",IF(AND(D17&gt;='bevételi nyilatkozat'!$E$7,D17&lt;='bevételi nyilatkozat'!$I$7+30),"IGEN","NEM"))</f>
        <v/>
      </c>
      <c r="AA17" s="107" t="str">
        <f>IF(B17="","",IF(AND(E17&gt;='bevételi nyilatkozat'!$E$7,E17&lt;='bevételi nyilatkozat'!$I$7+30),"IGEN","NEM"))</f>
        <v/>
      </c>
      <c r="AB17" s="17" t="str">
        <f t="shared" ref="AB17:AB25" si="2">IF(B17="","",D17-C17)</f>
        <v/>
      </c>
      <c r="AC17" s="17" t="str">
        <f t="shared" ref="AC17:AC25" si="3">IF(B17="","",E17-C17)</f>
        <v/>
      </c>
      <c r="AD17" s="17" t="str">
        <f t="shared" ref="AD17:AD25" si="4">IF(B17="","",E17-D17)</f>
        <v/>
      </c>
      <c r="AE17" s="17" t="str">
        <f t="shared" ref="AE17:AE25" si="5">IF(K17=0,"",K17-I17-J17)</f>
        <v/>
      </c>
      <c r="AF17" s="18" t="str">
        <f t="shared" ref="AF17:AF25" si="6">IF(K17=0,"",ROUND(J17/I17,2))</f>
        <v/>
      </c>
      <c r="AG17" s="16" t="str">
        <f t="shared" ref="AG17:AG25" si="7">IF(L17="","",IF(AND($E$8="igen",L17&lt;=I17),"IGEN",IF(AND($E$8&lt;&gt;"igen",L17&lt;=K17),"IGEN","NEM")))</f>
        <v/>
      </c>
      <c r="AH17" s="10"/>
      <c r="AJ17" s="7"/>
    </row>
    <row r="18" spans="1:75" s="19" customFormat="1" x14ac:dyDescent="0.35">
      <c r="A18" s="153">
        <f t="shared" si="1"/>
        <v>3</v>
      </c>
      <c r="B18" s="35"/>
      <c r="C18" s="36"/>
      <c r="D18" s="36"/>
      <c r="E18" s="36"/>
      <c r="F18" s="37"/>
      <c r="G18" s="38"/>
      <c r="H18" s="37"/>
      <c r="I18" s="39"/>
      <c r="J18" s="39"/>
      <c r="K18" s="39">
        <f>'egyéb forrás költségei'!$I18+'egyéb forrás költségei'!$J18</f>
        <v>0</v>
      </c>
      <c r="L18" s="152"/>
      <c r="M18" s="47" t="str">
        <f t="shared" si="0"/>
        <v/>
      </c>
      <c r="Y18" s="107" t="str">
        <f>IF(B18="","",IF(AND(C18&gt;='bevételi nyilatkozat'!$E$7,C18&lt;='bevételi nyilatkozat'!$I$7),"IGEN","NEM"))</f>
        <v/>
      </c>
      <c r="Z18" s="107" t="str">
        <f>IF(B18="","",IF(AND(D18&gt;='bevételi nyilatkozat'!$E$7,D18&lt;='bevételi nyilatkozat'!$I$7+30),"IGEN","NEM"))</f>
        <v/>
      </c>
      <c r="AA18" s="107" t="str">
        <f>IF(B18="","",IF(AND(E18&gt;='bevételi nyilatkozat'!$E$7,E18&lt;='bevételi nyilatkozat'!$I$7+30),"IGEN","NEM"))</f>
        <v/>
      </c>
      <c r="AB18" s="17" t="str">
        <f t="shared" si="2"/>
        <v/>
      </c>
      <c r="AC18" s="17" t="str">
        <f t="shared" si="3"/>
        <v/>
      </c>
      <c r="AD18" s="17" t="str">
        <f t="shared" si="4"/>
        <v/>
      </c>
      <c r="AE18" s="17" t="str">
        <f t="shared" si="5"/>
        <v/>
      </c>
      <c r="AF18" s="18" t="str">
        <f t="shared" si="6"/>
        <v/>
      </c>
      <c r="AG18" s="16" t="str">
        <f t="shared" si="7"/>
        <v/>
      </c>
      <c r="AH18" s="10"/>
      <c r="AJ18" s="7"/>
    </row>
    <row r="19" spans="1:75" s="19" customFormat="1" x14ac:dyDescent="0.35">
      <c r="A19" s="153">
        <f t="shared" si="1"/>
        <v>4</v>
      </c>
      <c r="B19" s="35"/>
      <c r="C19" s="36"/>
      <c r="D19" s="36"/>
      <c r="E19" s="36"/>
      <c r="F19" s="37"/>
      <c r="G19" s="38"/>
      <c r="H19" s="37"/>
      <c r="I19" s="39"/>
      <c r="J19" s="39"/>
      <c r="K19" s="39">
        <f>'egyéb forrás költségei'!$I19+'egyéb forrás költségei'!$J19</f>
        <v>0</v>
      </c>
      <c r="L19" s="152"/>
      <c r="M19" s="47" t="str">
        <f t="shared" si="0"/>
        <v/>
      </c>
      <c r="Y19" s="107" t="str">
        <f>IF(B19="","",IF(AND(C19&gt;='bevételi nyilatkozat'!$E$7,C19&lt;='bevételi nyilatkozat'!$I$7),"IGEN","NEM"))</f>
        <v/>
      </c>
      <c r="Z19" s="107" t="str">
        <f>IF(B19="","",IF(AND(D19&gt;='bevételi nyilatkozat'!$E$7,D19&lt;='bevételi nyilatkozat'!$I$7+30),"IGEN","NEM"))</f>
        <v/>
      </c>
      <c r="AA19" s="107" t="str">
        <f>IF(B19="","",IF(AND(E19&gt;='bevételi nyilatkozat'!$E$7,E19&lt;='bevételi nyilatkozat'!$I$7+30),"IGEN","NEM"))</f>
        <v/>
      </c>
      <c r="AB19" s="17" t="str">
        <f t="shared" si="2"/>
        <v/>
      </c>
      <c r="AC19" s="17" t="str">
        <f t="shared" si="3"/>
        <v/>
      </c>
      <c r="AD19" s="17" t="str">
        <f t="shared" si="4"/>
        <v/>
      </c>
      <c r="AE19" s="17" t="str">
        <f t="shared" si="5"/>
        <v/>
      </c>
      <c r="AF19" s="18" t="str">
        <f t="shared" si="6"/>
        <v/>
      </c>
      <c r="AG19" s="16" t="str">
        <f t="shared" si="7"/>
        <v/>
      </c>
      <c r="AH19" s="10"/>
      <c r="AJ19" s="7"/>
    </row>
    <row r="20" spans="1:75" s="19" customFormat="1" x14ac:dyDescent="0.35">
      <c r="A20" s="153">
        <f t="shared" si="1"/>
        <v>5</v>
      </c>
      <c r="B20" s="35"/>
      <c r="C20" s="36"/>
      <c r="D20" s="36"/>
      <c r="E20" s="36"/>
      <c r="F20" s="37"/>
      <c r="G20" s="38"/>
      <c r="H20" s="37"/>
      <c r="I20" s="39"/>
      <c r="J20" s="39"/>
      <c r="K20" s="39">
        <f>'egyéb forrás költségei'!$I20+'egyéb forrás költségei'!$J20</f>
        <v>0</v>
      </c>
      <c r="L20" s="152"/>
      <c r="M20" s="47" t="str">
        <f t="shared" si="0"/>
        <v/>
      </c>
      <c r="Y20" s="107" t="str">
        <f>IF(B20="","",IF(AND(C20&gt;='bevételi nyilatkozat'!$E$7,C20&lt;='bevételi nyilatkozat'!$I$7),"IGEN","NEM"))</f>
        <v/>
      </c>
      <c r="Z20" s="107" t="str">
        <f>IF(B20="","",IF(AND(D20&gt;='bevételi nyilatkozat'!$E$7,D20&lt;='bevételi nyilatkozat'!$I$7+30),"IGEN","NEM"))</f>
        <v/>
      </c>
      <c r="AA20" s="107" t="str">
        <f>IF(B20="","",IF(AND(E20&gt;='bevételi nyilatkozat'!$E$7,E20&lt;='bevételi nyilatkozat'!$I$7+30),"IGEN","NEM"))</f>
        <v/>
      </c>
      <c r="AB20" s="17" t="str">
        <f t="shared" si="2"/>
        <v/>
      </c>
      <c r="AC20" s="17" t="str">
        <f t="shared" si="3"/>
        <v/>
      </c>
      <c r="AD20" s="17" t="str">
        <f>IF(B20="","",E20-D20)</f>
        <v/>
      </c>
      <c r="AE20" s="17" t="str">
        <f t="shared" si="5"/>
        <v/>
      </c>
      <c r="AF20" s="18" t="str">
        <f t="shared" si="6"/>
        <v/>
      </c>
      <c r="AG20" s="16" t="str">
        <f t="shared" si="7"/>
        <v/>
      </c>
      <c r="AH20" s="10"/>
      <c r="AJ20" s="7"/>
    </row>
    <row r="21" spans="1:75" s="19" customFormat="1" ht="14.5" customHeight="1" x14ac:dyDescent="0.35">
      <c r="A21" s="153">
        <f t="shared" si="1"/>
        <v>6</v>
      </c>
      <c r="B21" s="35"/>
      <c r="C21" s="36"/>
      <c r="D21" s="36"/>
      <c r="E21" s="36"/>
      <c r="F21" s="37"/>
      <c r="G21" s="38"/>
      <c r="H21" s="37"/>
      <c r="I21" s="39"/>
      <c r="J21" s="39"/>
      <c r="K21" s="39">
        <f>'egyéb forrás költségei'!$I21+'egyéb forrás költségei'!$J21</f>
        <v>0</v>
      </c>
      <c r="L21" s="152"/>
      <c r="M21" s="47" t="str">
        <f t="shared" si="0"/>
        <v/>
      </c>
      <c r="Y21" s="107" t="str">
        <f>IF(B21="","",IF(AND(C21&gt;='bevételi nyilatkozat'!$E$7,C21&lt;='bevételi nyilatkozat'!$I$7),"IGEN","NEM"))</f>
        <v/>
      </c>
      <c r="Z21" s="107" t="str">
        <f>IF(B21="","",IF(AND(D21&gt;='bevételi nyilatkozat'!$E$7,D21&lt;='bevételi nyilatkozat'!$I$7+30),"IGEN","NEM"))</f>
        <v/>
      </c>
      <c r="AA21" s="107" t="str">
        <f>IF(B21="","",IF(AND(E21&gt;='bevételi nyilatkozat'!$E$7,E21&lt;='bevételi nyilatkozat'!$I$7+30),"IGEN","NEM"))</f>
        <v/>
      </c>
      <c r="AB21" s="17" t="str">
        <f t="shared" si="2"/>
        <v/>
      </c>
      <c r="AC21" s="17" t="str">
        <f t="shared" si="3"/>
        <v/>
      </c>
      <c r="AD21" s="17" t="str">
        <f t="shared" si="4"/>
        <v/>
      </c>
      <c r="AE21" s="17" t="str">
        <f t="shared" si="5"/>
        <v/>
      </c>
      <c r="AF21" s="18" t="str">
        <f t="shared" si="6"/>
        <v/>
      </c>
      <c r="AG21" s="16" t="str">
        <f t="shared" si="7"/>
        <v/>
      </c>
      <c r="AH21" s="10"/>
      <c r="AJ21" s="7"/>
    </row>
    <row r="22" spans="1:75" s="19" customFormat="1" x14ac:dyDescent="0.35">
      <c r="A22" s="153">
        <f t="shared" si="1"/>
        <v>7</v>
      </c>
      <c r="B22" s="35"/>
      <c r="C22" s="36"/>
      <c r="D22" s="36"/>
      <c r="E22" s="36"/>
      <c r="F22" s="37"/>
      <c r="G22" s="38"/>
      <c r="H22" s="37"/>
      <c r="I22" s="39"/>
      <c r="J22" s="39"/>
      <c r="K22" s="39">
        <f>'egyéb forrás költségei'!$I22+'egyéb forrás költségei'!$J22</f>
        <v>0</v>
      </c>
      <c r="L22" s="152"/>
      <c r="M22" s="47" t="str">
        <f t="shared" si="0"/>
        <v/>
      </c>
      <c r="Y22" s="107" t="str">
        <f>IF(B22="","",IF(AND(C22&gt;='bevételi nyilatkozat'!$E$7,C22&lt;='bevételi nyilatkozat'!$I$7),"IGEN","NEM"))</f>
        <v/>
      </c>
      <c r="Z22" s="107" t="str">
        <f>IF(B22="","",IF(AND(D22&gt;='bevételi nyilatkozat'!$E$7,D22&lt;='bevételi nyilatkozat'!$I$7+30),"IGEN","NEM"))</f>
        <v/>
      </c>
      <c r="AA22" s="107" t="str">
        <f>IF(B22="","",IF(AND(E22&gt;='bevételi nyilatkozat'!$E$7,E22&lt;='bevételi nyilatkozat'!$I$7+30),"IGEN","NEM"))</f>
        <v/>
      </c>
      <c r="AB22" s="17" t="str">
        <f t="shared" si="2"/>
        <v/>
      </c>
      <c r="AC22" s="17" t="str">
        <f t="shared" si="3"/>
        <v/>
      </c>
      <c r="AD22" s="17" t="str">
        <f t="shared" si="4"/>
        <v/>
      </c>
      <c r="AE22" s="17" t="str">
        <f t="shared" si="5"/>
        <v/>
      </c>
      <c r="AF22" s="18" t="str">
        <f t="shared" si="6"/>
        <v/>
      </c>
      <c r="AG22" s="16" t="str">
        <f t="shared" si="7"/>
        <v/>
      </c>
      <c r="AH22" s="10"/>
      <c r="AJ22" s="7"/>
    </row>
    <row r="23" spans="1:75" s="19" customFormat="1" x14ac:dyDescent="0.35">
      <c r="A23" s="153">
        <f t="shared" si="1"/>
        <v>8</v>
      </c>
      <c r="B23" s="35"/>
      <c r="C23" s="36"/>
      <c r="D23" s="36"/>
      <c r="E23" s="36"/>
      <c r="F23" s="37"/>
      <c r="G23" s="38"/>
      <c r="H23" s="37"/>
      <c r="I23" s="39"/>
      <c r="J23" s="39"/>
      <c r="K23" s="39">
        <f>'egyéb forrás költségei'!$I23+'egyéb forrás költségei'!$J23</f>
        <v>0</v>
      </c>
      <c r="L23" s="152"/>
      <c r="M23" s="47" t="str">
        <f t="shared" si="0"/>
        <v/>
      </c>
      <c r="Y23" s="107" t="str">
        <f>IF(B23="","",IF(AND(C23&gt;='bevételi nyilatkozat'!$E$7,C23&lt;='bevételi nyilatkozat'!$I$7),"IGEN","NEM"))</f>
        <v/>
      </c>
      <c r="Z23" s="107" t="str">
        <f>IF(B23="","",IF(AND(D23&gt;='bevételi nyilatkozat'!$E$7,D23&lt;='bevételi nyilatkozat'!$I$7+30),"IGEN","NEM"))</f>
        <v/>
      </c>
      <c r="AA23" s="107" t="str">
        <f>IF(B23="","",IF(AND(E23&gt;='bevételi nyilatkozat'!$E$7,E23&lt;='bevételi nyilatkozat'!$I$7+30),"IGEN","NEM"))</f>
        <v/>
      </c>
      <c r="AB23" s="17" t="str">
        <f t="shared" si="2"/>
        <v/>
      </c>
      <c r="AC23" s="17" t="str">
        <f t="shared" si="3"/>
        <v/>
      </c>
      <c r="AD23" s="17" t="str">
        <f t="shared" si="4"/>
        <v/>
      </c>
      <c r="AE23" s="17" t="str">
        <f t="shared" si="5"/>
        <v/>
      </c>
      <c r="AF23" s="18" t="str">
        <f t="shared" si="6"/>
        <v/>
      </c>
      <c r="AG23" s="16" t="str">
        <f t="shared" si="7"/>
        <v/>
      </c>
      <c r="AH23" s="10"/>
      <c r="AJ23" s="7"/>
    </row>
    <row r="24" spans="1:75" s="19" customFormat="1" x14ac:dyDescent="0.35">
      <c r="A24" s="153">
        <f t="shared" si="1"/>
        <v>9</v>
      </c>
      <c r="B24" s="35"/>
      <c r="C24" s="36"/>
      <c r="D24" s="36"/>
      <c r="E24" s="36"/>
      <c r="F24" s="37"/>
      <c r="G24" s="38"/>
      <c r="H24" s="37"/>
      <c r="I24" s="39"/>
      <c r="J24" s="39"/>
      <c r="K24" s="39">
        <f>'egyéb forrás költségei'!$I24+'egyéb forrás költségei'!$J24</f>
        <v>0</v>
      </c>
      <c r="L24" s="152"/>
      <c r="M24" s="47" t="str">
        <f t="shared" si="0"/>
        <v/>
      </c>
      <c r="Y24" s="107" t="str">
        <f>IF(B24="","",IF(AND(C24&gt;='bevételi nyilatkozat'!$E$7,C24&lt;='bevételi nyilatkozat'!$I$7),"IGEN","NEM"))</f>
        <v/>
      </c>
      <c r="Z24" s="107" t="str">
        <f>IF(B24="","",IF(AND(D24&gt;='bevételi nyilatkozat'!$E$7,D24&lt;='bevételi nyilatkozat'!$I$7+30),"IGEN","NEM"))</f>
        <v/>
      </c>
      <c r="AA24" s="107" t="str">
        <f>IF(B24="","",IF(AND(E24&gt;='bevételi nyilatkozat'!$E$7,E24&lt;='bevételi nyilatkozat'!$I$7+30),"IGEN","NEM"))</f>
        <v/>
      </c>
      <c r="AB24" s="17" t="str">
        <f t="shared" si="2"/>
        <v/>
      </c>
      <c r="AC24" s="17" t="str">
        <f t="shared" si="3"/>
        <v/>
      </c>
      <c r="AD24" s="17" t="str">
        <f t="shared" si="4"/>
        <v/>
      </c>
      <c r="AE24" s="17" t="str">
        <f t="shared" si="5"/>
        <v/>
      </c>
      <c r="AF24" s="18" t="str">
        <f t="shared" si="6"/>
        <v/>
      </c>
      <c r="AG24" s="16" t="str">
        <f t="shared" si="7"/>
        <v/>
      </c>
      <c r="AH24" s="10"/>
      <c r="AJ24" s="7"/>
    </row>
    <row r="25" spans="1:75" s="19" customFormat="1" x14ac:dyDescent="0.35">
      <c r="A25" s="153">
        <f t="shared" si="1"/>
        <v>10</v>
      </c>
      <c r="B25" s="35"/>
      <c r="C25" s="36"/>
      <c r="D25" s="36"/>
      <c r="E25" s="36"/>
      <c r="F25" s="37"/>
      <c r="G25" s="38"/>
      <c r="H25" s="37"/>
      <c r="I25" s="39"/>
      <c r="J25" s="39"/>
      <c r="K25" s="39">
        <f>'egyéb forrás költségei'!$I25+'egyéb forrás költségei'!$J25</f>
        <v>0</v>
      </c>
      <c r="L25" s="152"/>
      <c r="M25" s="47" t="str">
        <f t="shared" si="0"/>
        <v/>
      </c>
      <c r="Y25" s="107" t="str">
        <f>IF(B25="","",IF(AND(C25&gt;='bevételi nyilatkozat'!$E$7,C25&lt;='bevételi nyilatkozat'!$I$7),"IGEN","NEM"))</f>
        <v/>
      </c>
      <c r="Z25" s="107" t="str">
        <f>IF(B25="","",IF(AND(D25&gt;='bevételi nyilatkozat'!$E$7,D25&lt;='bevételi nyilatkozat'!$I$7+30),"IGEN","NEM"))</f>
        <v/>
      </c>
      <c r="AA25" s="107" t="str">
        <f>IF(B25="","",IF(AND(E25&gt;='bevételi nyilatkozat'!$E$7,E25&lt;='bevételi nyilatkozat'!$I$7+30),"IGEN","NEM"))</f>
        <v/>
      </c>
      <c r="AB25" s="17" t="str">
        <f t="shared" si="2"/>
        <v/>
      </c>
      <c r="AC25" s="17" t="str">
        <f t="shared" si="3"/>
        <v/>
      </c>
      <c r="AD25" s="17" t="str">
        <f t="shared" si="4"/>
        <v/>
      </c>
      <c r="AE25" s="17" t="str">
        <f t="shared" si="5"/>
        <v/>
      </c>
      <c r="AF25" s="18" t="str">
        <f t="shared" si="6"/>
        <v/>
      </c>
      <c r="AG25" s="16" t="str">
        <f t="shared" si="7"/>
        <v/>
      </c>
      <c r="AH25" s="10"/>
      <c r="AJ25" s="7"/>
    </row>
    <row r="26" spans="1:75" s="19" customFormat="1" ht="15" thickBot="1" x14ac:dyDescent="0.4">
      <c r="A26" s="154"/>
      <c r="B26" s="155"/>
      <c r="C26" s="156"/>
      <c r="D26" s="156"/>
      <c r="E26" s="156"/>
      <c r="F26" s="157"/>
      <c r="G26" s="158"/>
      <c r="H26" s="157"/>
      <c r="I26" s="159"/>
      <c r="J26" s="159"/>
      <c r="K26" s="159"/>
      <c r="L26" s="160"/>
      <c r="M26" s="47"/>
      <c r="Y26" s="16"/>
      <c r="Z26" s="16"/>
      <c r="AA26" s="107"/>
      <c r="AB26" s="17"/>
      <c r="AC26" s="17"/>
      <c r="AD26" s="17"/>
      <c r="AE26" s="17"/>
      <c r="AF26" s="18"/>
      <c r="AG26" s="16"/>
      <c r="AH26" s="16"/>
      <c r="AJ26" s="7"/>
    </row>
    <row r="27" spans="1:75" s="19" customFormat="1" ht="30" customHeight="1" thickBot="1" x14ac:dyDescent="0.4">
      <c r="A27" s="161"/>
      <c r="B27" s="90"/>
      <c r="C27" s="91"/>
      <c r="D27" s="91"/>
      <c r="E27" s="92"/>
      <c r="F27" s="92" t="s">
        <v>50</v>
      </c>
      <c r="G27" s="91"/>
      <c r="H27" s="91"/>
      <c r="I27" s="93"/>
      <c r="J27" s="93"/>
      <c r="K27" s="93"/>
      <c r="L27" s="162"/>
      <c r="M27" s="40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 t="s">
        <v>4</v>
      </c>
      <c r="Z27" s="9"/>
      <c r="AA27" s="9"/>
      <c r="AB27" s="9"/>
      <c r="AC27" s="9"/>
      <c r="AD27" s="9"/>
      <c r="AE27" s="50"/>
      <c r="AF27" s="51"/>
      <c r="AG27" s="50"/>
      <c r="AH27" s="50"/>
      <c r="AI27" s="48"/>
      <c r="AJ27" s="7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</row>
    <row r="28" spans="1:75" s="19" customFormat="1" ht="58" x14ac:dyDescent="0.35">
      <c r="A28" s="163" t="s">
        <v>5</v>
      </c>
      <c r="B28" s="261" t="s">
        <v>51</v>
      </c>
      <c r="C28" s="262"/>
      <c r="D28" s="261" t="s">
        <v>52</v>
      </c>
      <c r="E28" s="262"/>
      <c r="F28" s="261" t="s">
        <v>53</v>
      </c>
      <c r="G28" s="262"/>
      <c r="H28" s="263" t="s">
        <v>54</v>
      </c>
      <c r="I28" s="264"/>
      <c r="J28" s="265"/>
      <c r="K28" s="94" t="s">
        <v>55</v>
      </c>
      <c r="L28" s="164" t="s">
        <v>49</v>
      </c>
      <c r="M28" s="4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12" t="s">
        <v>81</v>
      </c>
      <c r="Z28" s="12" t="s">
        <v>82</v>
      </c>
      <c r="AA28" s="12" t="s">
        <v>83</v>
      </c>
      <c r="AB28" s="13" t="s">
        <v>84</v>
      </c>
      <c r="AC28" s="12" t="s">
        <v>85</v>
      </c>
      <c r="AD28" s="9"/>
      <c r="AE28" s="50"/>
      <c r="AF28" s="50"/>
      <c r="AG28" s="50"/>
      <c r="AH28" s="50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</row>
    <row r="29" spans="1:75" s="19" customFormat="1" x14ac:dyDescent="0.35">
      <c r="A29" s="151">
        <f>ROW()-ROW($A$28)</f>
        <v>1</v>
      </c>
      <c r="B29" s="196"/>
      <c r="C29" s="196"/>
      <c r="D29" s="196"/>
      <c r="E29" s="196"/>
      <c r="F29" s="196"/>
      <c r="G29" s="196"/>
      <c r="H29" s="273"/>
      <c r="I29" s="273"/>
      <c r="J29" s="273"/>
      <c r="K29" s="39"/>
      <c r="L29" s="152"/>
      <c r="M29" s="47" t="str">
        <f t="shared" ref="M29:M38" si="8">IF(AND($E$8="",$K$40&lt;&gt;0,K29&lt;&gt;0),"Kérjük, töltse ki a fejlécben az 'ÁFA levonási joggal rendelkezik' mezőt!",IF(L29&gt;K29,"FIGYELEM! Az egyéb forrás valamint a támogatás terhére elszámolni kívánt összeg együtt nem haladhatja meg a bruttó összeget!",""))</f>
        <v/>
      </c>
      <c r="Y29" s="49" t="str">
        <f>IF(L29="","",IF(AND(B29&gt;='bevételi nyilatkozat'!$E$7,B29&lt;='bevételi nyilatkozat'!$I$7),"IGEN","NEM"))</f>
        <v/>
      </c>
      <c r="Z29" s="49" t="str">
        <f>IF(L29="","",IF(AND(D29&gt;='bevételi nyilatkozat'!$E$7,D29&lt;='bevételi nyilatkozat'!$I$7),"IGEN","NEM"))</f>
        <v/>
      </c>
      <c r="AA29" s="49" t="str">
        <f>IF(L29="","",IF(AND(F29&gt;='bevételi nyilatkozat'!$E$7,F29&lt;='bevételi nyilatkozat'!$I$7+30),"IGEN","NEM"))</f>
        <v/>
      </c>
      <c r="AB29" s="50" t="str">
        <f>IF(L29="","",F29-D29)</f>
        <v/>
      </c>
      <c r="AC29" s="49" t="str">
        <f>IF(L29="","",IF(L29&lt;=K29,"IGEN","NEM"))</f>
        <v/>
      </c>
      <c r="AD29" s="9"/>
      <c r="AE29" s="50"/>
      <c r="AF29" s="50"/>
      <c r="AG29" s="50"/>
      <c r="AH29" s="50"/>
    </row>
    <row r="30" spans="1:75" s="19" customFormat="1" x14ac:dyDescent="0.35">
      <c r="A30" s="153">
        <f t="shared" ref="A30:A38" si="9">ROW()-ROW($A$28)</f>
        <v>2</v>
      </c>
      <c r="B30" s="196"/>
      <c r="C30" s="196"/>
      <c r="D30" s="196"/>
      <c r="E30" s="196"/>
      <c r="F30" s="196"/>
      <c r="G30" s="196"/>
      <c r="H30" s="273"/>
      <c r="I30" s="273"/>
      <c r="J30" s="273"/>
      <c r="K30" s="39"/>
      <c r="L30" s="152"/>
      <c r="M30" s="47" t="str">
        <f t="shared" si="8"/>
        <v/>
      </c>
      <c r="Y30" s="49" t="str">
        <f>IF(L30="","",IF(AND(B30&gt;='bevételi nyilatkozat'!$E$7,B30&lt;='bevételi nyilatkozat'!$I$7),"IGEN","NEM"))</f>
        <v/>
      </c>
      <c r="Z30" s="49" t="str">
        <f>IF(L30="","",IF(AND(D30&gt;='bevételi nyilatkozat'!$E$7,D30&lt;='bevételi nyilatkozat'!$I$7),"IGEN","NEM"))</f>
        <v/>
      </c>
      <c r="AA30" s="49" t="str">
        <f>IF(L30="","",IF(AND(F30&gt;='bevételi nyilatkozat'!$E$7,F30&lt;='bevételi nyilatkozat'!$I$7+30),"IGEN","NEM"))</f>
        <v/>
      </c>
      <c r="AB30" s="50" t="str">
        <f t="shared" ref="AB30:AB38" si="10">IF(L30="","",F30-D30)</f>
        <v/>
      </c>
      <c r="AC30" s="49" t="str">
        <f t="shared" ref="AC30:AC38" si="11">IF(L30="","",IF(L30&lt;=K30,"IGEN","NEM"))</f>
        <v/>
      </c>
      <c r="AD30" s="9"/>
      <c r="AE30" s="50"/>
      <c r="AF30" s="50"/>
      <c r="AG30" s="50"/>
      <c r="AH30" s="50"/>
    </row>
    <row r="31" spans="1:75" s="19" customFormat="1" x14ac:dyDescent="0.35">
      <c r="A31" s="153">
        <f t="shared" si="9"/>
        <v>3</v>
      </c>
      <c r="B31" s="196"/>
      <c r="C31" s="196"/>
      <c r="D31" s="196"/>
      <c r="E31" s="196"/>
      <c r="F31" s="196"/>
      <c r="G31" s="196"/>
      <c r="H31" s="273"/>
      <c r="I31" s="273"/>
      <c r="J31" s="273"/>
      <c r="K31" s="39"/>
      <c r="L31" s="152"/>
      <c r="M31" s="47" t="str">
        <f t="shared" si="8"/>
        <v/>
      </c>
      <c r="Y31" s="49" t="str">
        <f>IF(L31="","",IF(AND(B31&gt;='bevételi nyilatkozat'!$E$7,B31&lt;='bevételi nyilatkozat'!$I$7),"IGEN","NEM"))</f>
        <v/>
      </c>
      <c r="Z31" s="49" t="str">
        <f>IF(L31="","",IF(AND(D31&gt;='bevételi nyilatkozat'!$E$7,D31&lt;='bevételi nyilatkozat'!$I$7),"IGEN","NEM"))</f>
        <v/>
      </c>
      <c r="AA31" s="49" t="str">
        <f>IF(L31="","",IF(AND(F31&gt;='bevételi nyilatkozat'!$E$7,F31&lt;='bevételi nyilatkozat'!$I$7+30),"IGEN","NEM"))</f>
        <v/>
      </c>
      <c r="AB31" s="50" t="str">
        <f t="shared" si="10"/>
        <v/>
      </c>
      <c r="AC31" s="49" t="str">
        <f t="shared" si="11"/>
        <v/>
      </c>
      <c r="AD31" s="9"/>
      <c r="AE31" s="50"/>
      <c r="AF31" s="50"/>
      <c r="AG31" s="50"/>
      <c r="AH31" s="50"/>
    </row>
    <row r="32" spans="1:75" s="19" customFormat="1" x14ac:dyDescent="0.35">
      <c r="A32" s="153">
        <f t="shared" si="9"/>
        <v>4</v>
      </c>
      <c r="B32" s="196"/>
      <c r="C32" s="196"/>
      <c r="D32" s="196"/>
      <c r="E32" s="196"/>
      <c r="F32" s="196"/>
      <c r="G32" s="196"/>
      <c r="H32" s="273"/>
      <c r="I32" s="273"/>
      <c r="J32" s="273"/>
      <c r="K32" s="39"/>
      <c r="L32" s="152"/>
      <c r="M32" s="47" t="str">
        <f t="shared" si="8"/>
        <v/>
      </c>
      <c r="Y32" s="49" t="str">
        <f>IF(L32="","",IF(AND(B32&gt;='bevételi nyilatkozat'!$E$7,B32&lt;='bevételi nyilatkozat'!$I$7),"IGEN","NEM"))</f>
        <v/>
      </c>
      <c r="Z32" s="49" t="str">
        <f>IF(L32="","",IF(AND(D32&gt;='bevételi nyilatkozat'!$E$7,D32&lt;='bevételi nyilatkozat'!$I$7),"IGEN","NEM"))</f>
        <v/>
      </c>
      <c r="AA32" s="49" t="str">
        <f>IF(L32="","",IF(AND(F32&gt;='bevételi nyilatkozat'!$E$7,F32&lt;='bevételi nyilatkozat'!$I$7+30),"IGEN","NEM"))</f>
        <v/>
      </c>
      <c r="AB32" s="50" t="str">
        <f t="shared" si="10"/>
        <v/>
      </c>
      <c r="AC32" s="49" t="str">
        <f t="shared" si="11"/>
        <v/>
      </c>
      <c r="AD32" s="9"/>
      <c r="AE32" s="50"/>
      <c r="AF32" s="50"/>
      <c r="AG32" s="50"/>
      <c r="AH32" s="50"/>
    </row>
    <row r="33" spans="1:73" s="19" customFormat="1" x14ac:dyDescent="0.35">
      <c r="A33" s="153">
        <f t="shared" si="9"/>
        <v>5</v>
      </c>
      <c r="B33" s="196"/>
      <c r="C33" s="196"/>
      <c r="D33" s="196"/>
      <c r="E33" s="196"/>
      <c r="F33" s="196"/>
      <c r="G33" s="196"/>
      <c r="H33" s="273"/>
      <c r="I33" s="273"/>
      <c r="J33" s="273"/>
      <c r="K33" s="39"/>
      <c r="L33" s="152"/>
      <c r="M33" s="47" t="str">
        <f t="shared" si="8"/>
        <v/>
      </c>
      <c r="Y33" s="49" t="str">
        <f>IF(L33="","",IF(AND(B33&gt;='bevételi nyilatkozat'!$E$7,B33&lt;='bevételi nyilatkozat'!$I$7),"IGEN","NEM"))</f>
        <v/>
      </c>
      <c r="Z33" s="49" t="str">
        <f>IF(L33="","",IF(AND(D33&gt;='bevételi nyilatkozat'!$E$7,D33&lt;='bevételi nyilatkozat'!$I$7),"IGEN","NEM"))</f>
        <v/>
      </c>
      <c r="AA33" s="49" t="str">
        <f>IF(L33="","",IF(AND(F33&gt;='bevételi nyilatkozat'!$E$7,F33&lt;='bevételi nyilatkozat'!$I$7+30),"IGEN","NEM"))</f>
        <v/>
      </c>
      <c r="AB33" s="50" t="str">
        <f t="shared" si="10"/>
        <v/>
      </c>
      <c r="AC33" s="49" t="str">
        <f t="shared" si="11"/>
        <v/>
      </c>
      <c r="AD33" s="9"/>
      <c r="AE33" s="50"/>
      <c r="AF33" s="50"/>
      <c r="AG33" s="50"/>
      <c r="AH33" s="50"/>
    </row>
    <row r="34" spans="1:73" s="19" customFormat="1" x14ac:dyDescent="0.35">
      <c r="A34" s="153">
        <f t="shared" si="9"/>
        <v>6</v>
      </c>
      <c r="B34" s="196"/>
      <c r="C34" s="196"/>
      <c r="D34" s="196"/>
      <c r="E34" s="196"/>
      <c r="F34" s="196"/>
      <c r="G34" s="196"/>
      <c r="H34" s="273"/>
      <c r="I34" s="273"/>
      <c r="J34" s="273"/>
      <c r="K34" s="39"/>
      <c r="L34" s="152"/>
      <c r="M34" s="47" t="str">
        <f t="shared" si="8"/>
        <v/>
      </c>
      <c r="Y34" s="49" t="str">
        <f>IF(L34="","",IF(AND(B34&gt;='bevételi nyilatkozat'!$E$7,B34&lt;='bevételi nyilatkozat'!$I$7),"IGEN","NEM"))</f>
        <v/>
      </c>
      <c r="Z34" s="49" t="str">
        <f>IF(L34="","",IF(AND(D34&gt;='bevételi nyilatkozat'!$E$7,D34&lt;='bevételi nyilatkozat'!$I$7),"IGEN","NEM"))</f>
        <v/>
      </c>
      <c r="AA34" s="49" t="str">
        <f>IF(L34="","",IF(AND(F34&gt;='bevételi nyilatkozat'!$E$7,F34&lt;='bevételi nyilatkozat'!$I$7+30),"IGEN","NEM"))</f>
        <v/>
      </c>
      <c r="AB34" s="50" t="str">
        <f t="shared" si="10"/>
        <v/>
      </c>
      <c r="AC34" s="49" t="str">
        <f t="shared" si="11"/>
        <v/>
      </c>
      <c r="AD34" s="9"/>
      <c r="AE34" s="50"/>
      <c r="AF34" s="50"/>
      <c r="AG34" s="50"/>
      <c r="AH34" s="50"/>
    </row>
    <row r="35" spans="1:73" s="19" customFormat="1" x14ac:dyDescent="0.35">
      <c r="A35" s="153">
        <f t="shared" si="9"/>
        <v>7</v>
      </c>
      <c r="B35" s="196"/>
      <c r="C35" s="196"/>
      <c r="D35" s="196"/>
      <c r="E35" s="196"/>
      <c r="F35" s="196"/>
      <c r="G35" s="196"/>
      <c r="H35" s="273"/>
      <c r="I35" s="273"/>
      <c r="J35" s="273"/>
      <c r="K35" s="39"/>
      <c r="L35" s="152"/>
      <c r="M35" s="47" t="str">
        <f t="shared" si="8"/>
        <v/>
      </c>
      <c r="Y35" s="49" t="str">
        <f>IF(L35="","",IF(AND(B35&gt;='bevételi nyilatkozat'!$E$7,B35&lt;='bevételi nyilatkozat'!$I$7),"IGEN","NEM"))</f>
        <v/>
      </c>
      <c r="Z35" s="49" t="str">
        <f>IF(L35="","",IF(AND(D35&gt;='bevételi nyilatkozat'!$E$7,D35&lt;='bevételi nyilatkozat'!$I$7),"IGEN","NEM"))</f>
        <v/>
      </c>
      <c r="AA35" s="49" t="str">
        <f>IF(L35="","",IF(AND(F35&gt;='bevételi nyilatkozat'!$E$7,F35&lt;='bevételi nyilatkozat'!$I$7+30),"IGEN","NEM"))</f>
        <v/>
      </c>
      <c r="AB35" s="50" t="str">
        <f t="shared" si="10"/>
        <v/>
      </c>
      <c r="AC35" s="49" t="str">
        <f t="shared" si="11"/>
        <v/>
      </c>
      <c r="AD35" s="9"/>
      <c r="AE35" s="50"/>
      <c r="AF35" s="50"/>
      <c r="AG35" s="50"/>
      <c r="AH35" s="50"/>
    </row>
    <row r="36" spans="1:73" s="19" customFormat="1" x14ac:dyDescent="0.35">
      <c r="A36" s="153">
        <f t="shared" si="9"/>
        <v>8</v>
      </c>
      <c r="B36" s="196"/>
      <c r="C36" s="196"/>
      <c r="D36" s="196"/>
      <c r="E36" s="196"/>
      <c r="F36" s="196"/>
      <c r="G36" s="196"/>
      <c r="H36" s="273"/>
      <c r="I36" s="273"/>
      <c r="J36" s="273"/>
      <c r="K36" s="39"/>
      <c r="L36" s="152"/>
      <c r="M36" s="47" t="str">
        <f t="shared" si="8"/>
        <v/>
      </c>
      <c r="Y36" s="49" t="str">
        <f>IF(L36="","",IF(AND(B36&gt;='bevételi nyilatkozat'!$E$7,B36&lt;='bevételi nyilatkozat'!$I$7),"IGEN","NEM"))</f>
        <v/>
      </c>
      <c r="Z36" s="49" t="str">
        <f>IF(L36="","",IF(AND(D36&gt;='bevételi nyilatkozat'!$E$7,D36&lt;='bevételi nyilatkozat'!$I$7),"IGEN","NEM"))</f>
        <v/>
      </c>
      <c r="AA36" s="49" t="str">
        <f>IF(L36="","",IF(AND(F36&gt;='bevételi nyilatkozat'!$E$7,F36&lt;='bevételi nyilatkozat'!$I$7+30),"IGEN","NEM"))</f>
        <v/>
      </c>
      <c r="AB36" s="50" t="str">
        <f t="shared" si="10"/>
        <v/>
      </c>
      <c r="AC36" s="49" t="str">
        <f t="shared" si="11"/>
        <v/>
      </c>
      <c r="AD36" s="9"/>
      <c r="AE36" s="50"/>
      <c r="AF36" s="50"/>
      <c r="AG36" s="50"/>
      <c r="AH36" s="50"/>
    </row>
    <row r="37" spans="1:73" s="19" customFormat="1" x14ac:dyDescent="0.35">
      <c r="A37" s="153">
        <f t="shared" si="9"/>
        <v>9</v>
      </c>
      <c r="B37" s="196"/>
      <c r="C37" s="196"/>
      <c r="D37" s="196"/>
      <c r="E37" s="196"/>
      <c r="F37" s="196"/>
      <c r="G37" s="196"/>
      <c r="H37" s="273"/>
      <c r="I37" s="273"/>
      <c r="J37" s="273"/>
      <c r="K37" s="39"/>
      <c r="L37" s="152"/>
      <c r="M37" s="47" t="str">
        <f t="shared" si="8"/>
        <v/>
      </c>
      <c r="Y37" s="49" t="str">
        <f>IF(L37="","",IF(AND(B37&gt;='bevételi nyilatkozat'!$E$7,B37&lt;='bevételi nyilatkozat'!$I$7),"IGEN","NEM"))</f>
        <v/>
      </c>
      <c r="Z37" s="49" t="str">
        <f>IF(L37="","",IF(AND(D37&gt;='bevételi nyilatkozat'!$E$7,D37&lt;='bevételi nyilatkozat'!$I$7),"IGEN","NEM"))</f>
        <v/>
      </c>
      <c r="AA37" s="49" t="str">
        <f>IF(L37="","",IF(AND(F37&gt;='bevételi nyilatkozat'!$E$7,F37&lt;='bevételi nyilatkozat'!$I$7+30),"IGEN","NEM"))</f>
        <v/>
      </c>
      <c r="AB37" s="50" t="str">
        <f t="shared" si="10"/>
        <v/>
      </c>
      <c r="AC37" s="49" t="str">
        <f t="shared" si="11"/>
        <v/>
      </c>
      <c r="AD37" s="9"/>
      <c r="AE37" s="50"/>
      <c r="AF37" s="50"/>
      <c r="AG37" s="50"/>
      <c r="AH37" s="50"/>
    </row>
    <row r="38" spans="1:73" s="19" customFormat="1" x14ac:dyDescent="0.35">
      <c r="A38" s="153">
        <f t="shared" si="9"/>
        <v>10</v>
      </c>
      <c r="B38" s="196"/>
      <c r="C38" s="196"/>
      <c r="D38" s="196"/>
      <c r="E38" s="196"/>
      <c r="F38" s="196"/>
      <c r="G38" s="196"/>
      <c r="H38" s="273"/>
      <c r="I38" s="273"/>
      <c r="J38" s="273"/>
      <c r="K38" s="39"/>
      <c r="L38" s="152"/>
      <c r="M38" s="47" t="str">
        <f t="shared" si="8"/>
        <v/>
      </c>
      <c r="Y38" s="49" t="str">
        <f>IF(L38="","",IF(AND(B38&gt;='bevételi nyilatkozat'!$E$7,B38&lt;='bevételi nyilatkozat'!$I$7),"IGEN","NEM"))</f>
        <v/>
      </c>
      <c r="Z38" s="49" t="str">
        <f>IF(L38="","",IF(AND(D38&gt;='bevételi nyilatkozat'!$E$7,D38&lt;='bevételi nyilatkozat'!$I$7),"IGEN","NEM"))</f>
        <v/>
      </c>
      <c r="AA38" s="49" t="str">
        <f>IF(L38="","",IF(AND(F38&gt;='bevételi nyilatkozat'!$E$7,F38&lt;='bevételi nyilatkozat'!$I$7+30),"IGEN","NEM"))</f>
        <v/>
      </c>
      <c r="AB38" s="50" t="str">
        <f t="shared" si="10"/>
        <v/>
      </c>
      <c r="AC38" s="49" t="str">
        <f t="shared" si="11"/>
        <v/>
      </c>
      <c r="AD38" s="17"/>
      <c r="AE38" s="50"/>
      <c r="AF38" s="50"/>
      <c r="AG38" s="50"/>
      <c r="AH38" s="50"/>
    </row>
    <row r="39" spans="1:73" s="25" customFormat="1" ht="15.5" x14ac:dyDescent="0.35">
      <c r="A39" s="165"/>
      <c r="B39" s="138"/>
      <c r="C39" s="139"/>
      <c r="D39" s="139"/>
      <c r="E39" s="140"/>
      <c r="F39" s="141"/>
      <c r="G39" s="142"/>
      <c r="H39" s="141"/>
      <c r="I39" s="143"/>
      <c r="J39" s="143"/>
      <c r="K39" s="143"/>
      <c r="L39" s="166"/>
      <c r="M39" s="5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1"/>
      <c r="AA39" s="21"/>
      <c r="AB39" s="22"/>
      <c r="AC39" s="22"/>
      <c r="AD39" s="22"/>
      <c r="AE39" s="22"/>
      <c r="AF39" s="23"/>
      <c r="AG39" s="24"/>
      <c r="AH39" s="24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</row>
    <row r="40" spans="1:73" s="27" customFormat="1" ht="16" thickBot="1" x14ac:dyDescent="0.4">
      <c r="A40" s="167"/>
      <c r="B40" s="168"/>
      <c r="C40" s="169"/>
      <c r="D40" s="169"/>
      <c r="E40" s="169"/>
      <c r="F40" s="170"/>
      <c r="G40" s="170"/>
      <c r="H40" s="170"/>
      <c r="I40" s="171">
        <f>SUM(I15:I25,K28:K39)</f>
        <v>0</v>
      </c>
      <c r="J40" s="172">
        <f>SUM(J15:J25)</f>
        <v>0</v>
      </c>
      <c r="K40" s="173">
        <f>SUM(K15:K39)</f>
        <v>0</v>
      </c>
      <c r="L40" s="173">
        <f>SUM(L16:L38)</f>
        <v>0</v>
      </c>
      <c r="M40" s="26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  <c r="Z40" s="21"/>
      <c r="AA40" s="21"/>
      <c r="AB40" s="22"/>
      <c r="AC40" s="22"/>
      <c r="AD40" s="22"/>
      <c r="AE40" s="22"/>
      <c r="AF40" s="23"/>
      <c r="AG40" s="22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</row>
    <row r="41" spans="1:73" s="33" customFormat="1" x14ac:dyDescent="0.35">
      <c r="A41" s="125" t="s">
        <v>56</v>
      </c>
      <c r="B41" s="28"/>
      <c r="C41" s="29"/>
      <c r="D41" s="29"/>
      <c r="E41" s="29"/>
      <c r="F41" s="30"/>
      <c r="G41" s="31"/>
      <c r="H41" s="30"/>
      <c r="I41" s="32"/>
      <c r="J41" s="32"/>
      <c r="K41" s="32"/>
      <c r="L41" s="32"/>
      <c r="M41" s="3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1"/>
      <c r="AA41" s="21"/>
      <c r="AB41" s="22"/>
      <c r="AC41" s="22"/>
      <c r="AD41" s="22"/>
      <c r="AE41" s="22"/>
      <c r="AF41" s="23"/>
      <c r="AG41" s="22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</row>
    <row r="42" spans="1:73" s="33" customFormat="1" ht="65" customHeight="1" x14ac:dyDescent="0.35">
      <c r="A42" s="210" t="s">
        <v>57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3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  <c r="Z42" s="21"/>
      <c r="AA42" s="21"/>
      <c r="AB42" s="22"/>
      <c r="AC42" s="22"/>
      <c r="AD42" s="22"/>
      <c r="AE42" s="22"/>
      <c r="AF42" s="23"/>
      <c r="AG42" s="22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</row>
    <row r="43" spans="1:73" s="33" customFormat="1" x14ac:dyDescent="0.35">
      <c r="A43" s="29"/>
      <c r="B43" s="28"/>
      <c r="C43" s="29"/>
      <c r="D43" s="29"/>
      <c r="E43" s="29"/>
      <c r="F43" s="30"/>
      <c r="G43" s="31"/>
      <c r="H43" s="30"/>
      <c r="I43" s="32"/>
      <c r="J43" s="32"/>
      <c r="K43" s="32"/>
      <c r="L43" s="32"/>
      <c r="M43" s="31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1"/>
      <c r="Z43" s="21"/>
      <c r="AA43" s="21"/>
      <c r="AB43" s="22"/>
      <c r="AC43" s="22"/>
      <c r="AD43" s="22"/>
      <c r="AE43" s="22"/>
      <c r="AF43" s="23"/>
      <c r="AG43" s="22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</row>
    <row r="44" spans="1:73" s="33" customFormat="1" x14ac:dyDescent="0.35">
      <c r="A44" s="29" t="s">
        <v>26</v>
      </c>
      <c r="B44" s="126"/>
      <c r="C44" s="29"/>
      <c r="D44" s="29"/>
      <c r="E44" s="29"/>
      <c r="F44" s="30"/>
      <c r="G44" s="30"/>
      <c r="H44" s="30"/>
      <c r="I44" s="32"/>
      <c r="J44" s="32"/>
      <c r="K44" s="32"/>
      <c r="L44" s="32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Z44" s="21"/>
      <c r="AA44" s="21"/>
      <c r="AB44" s="22"/>
      <c r="AC44" s="22"/>
      <c r="AD44" s="22"/>
      <c r="AE44" s="22"/>
      <c r="AF44" s="23"/>
      <c r="AG44" s="22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</row>
    <row r="45" spans="1:73" s="33" customFormat="1" x14ac:dyDescent="0.35">
      <c r="A45" s="29"/>
      <c r="B45" s="127"/>
      <c r="C45" s="128"/>
      <c r="D45" s="29"/>
      <c r="E45" s="29"/>
      <c r="F45" s="30"/>
      <c r="G45" s="30"/>
      <c r="H45" s="30"/>
      <c r="I45" s="32"/>
      <c r="J45" s="32"/>
      <c r="K45" s="32"/>
      <c r="L45" s="32"/>
      <c r="M45" s="31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21"/>
      <c r="AA45" s="21"/>
      <c r="AB45" s="22"/>
      <c r="AC45" s="22"/>
      <c r="AD45" s="22"/>
      <c r="AE45" s="22"/>
      <c r="AF45" s="23"/>
      <c r="AG45" s="22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</row>
    <row r="46" spans="1:73" s="33" customFormat="1" x14ac:dyDescent="0.35">
      <c r="A46" s="29"/>
      <c r="B46" s="127"/>
      <c r="C46" s="128"/>
      <c r="D46" s="29"/>
      <c r="E46" s="29"/>
      <c r="F46" s="30"/>
      <c r="G46" s="30"/>
      <c r="H46" s="30"/>
      <c r="I46" s="32"/>
      <c r="J46" s="32"/>
      <c r="K46" s="32"/>
      <c r="L46" s="32"/>
      <c r="M46" s="3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1"/>
      <c r="Z46" s="21"/>
      <c r="AA46" s="21"/>
      <c r="AB46" s="22"/>
      <c r="AC46" s="22"/>
      <c r="AD46" s="22"/>
      <c r="AE46" s="22"/>
      <c r="AF46" s="23"/>
      <c r="AG46" s="22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</row>
    <row r="47" spans="1:73" s="33" customFormat="1" x14ac:dyDescent="0.35">
      <c r="A47" s="29"/>
      <c r="B47" s="28"/>
      <c r="C47" s="29"/>
      <c r="D47" s="209" t="s">
        <v>27</v>
      </c>
      <c r="E47" s="209"/>
      <c r="F47" s="209"/>
      <c r="G47" s="209"/>
      <c r="H47" s="30"/>
      <c r="I47" s="32"/>
      <c r="J47" s="32"/>
      <c r="K47" s="32"/>
      <c r="L47" s="32"/>
      <c r="M47" s="31"/>
      <c r="N47" s="102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  <c r="Z47" s="21"/>
      <c r="AA47" s="21"/>
      <c r="AB47" s="22"/>
      <c r="AC47" s="22"/>
      <c r="AD47" s="22"/>
      <c r="AE47" s="22"/>
      <c r="AF47" s="23"/>
      <c r="AG47" s="22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</row>
    <row r="48" spans="1:73" s="33" customFormat="1" x14ac:dyDescent="0.35">
      <c r="A48" s="29"/>
      <c r="B48" s="28"/>
      <c r="C48" s="29"/>
      <c r="D48" s="209" t="s">
        <v>28</v>
      </c>
      <c r="E48" s="209"/>
      <c r="F48" s="209"/>
      <c r="G48" s="209"/>
      <c r="H48" s="30"/>
      <c r="I48" s="32"/>
      <c r="J48" s="32"/>
      <c r="K48" s="32"/>
      <c r="L48" s="32"/>
      <c r="M48" s="31"/>
      <c r="N48" s="102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1"/>
      <c r="Z48" s="21"/>
      <c r="AA48" s="21"/>
      <c r="AB48" s="22"/>
      <c r="AC48" s="22"/>
      <c r="AD48" s="22"/>
      <c r="AE48" s="22"/>
      <c r="AF48" s="23"/>
      <c r="AG48" s="22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</row>
    <row r="49" spans="1:34" s="54" customFormat="1" x14ac:dyDescent="0.35">
      <c r="A49" s="29"/>
      <c r="B49" s="28"/>
      <c r="C49" s="29"/>
      <c r="D49" s="29"/>
      <c r="E49" s="209"/>
      <c r="F49" s="209"/>
      <c r="G49" s="31"/>
      <c r="H49" s="30"/>
      <c r="I49" s="32"/>
      <c r="J49" s="32"/>
      <c r="K49" s="32"/>
      <c r="L49" s="32"/>
      <c r="M49" s="29"/>
      <c r="N49" s="56"/>
      <c r="Y49" s="55"/>
      <c r="Z49" s="55"/>
      <c r="AA49" s="55"/>
      <c r="AB49" s="50"/>
      <c r="AC49" s="50"/>
      <c r="AD49" s="50"/>
      <c r="AE49" s="50"/>
      <c r="AF49" s="51"/>
      <c r="AG49" s="50"/>
      <c r="AH49" s="50"/>
    </row>
    <row r="50" spans="1:34" s="54" customFormat="1" x14ac:dyDescent="0.35">
      <c r="A50" s="29"/>
      <c r="B50" s="28"/>
      <c r="C50" s="29"/>
      <c r="D50" s="29"/>
      <c r="E50" s="209"/>
      <c r="F50" s="209"/>
      <c r="G50" s="31"/>
      <c r="H50" s="30"/>
      <c r="I50" s="32"/>
      <c r="J50" s="32"/>
      <c r="K50" s="32"/>
      <c r="L50" s="32"/>
      <c r="M50" s="29"/>
      <c r="N50" s="56"/>
      <c r="Y50" s="55"/>
      <c r="Z50" s="55"/>
      <c r="AA50" s="55"/>
      <c r="AB50" s="50"/>
      <c r="AC50" s="50"/>
      <c r="AD50" s="50"/>
      <c r="AE50" s="50"/>
      <c r="AF50" s="51"/>
      <c r="AG50" s="50"/>
      <c r="AH50" s="50"/>
    </row>
    <row r="51" spans="1:34" s="54" customFormat="1" ht="15" customHeight="1" x14ac:dyDescent="0.35">
      <c r="A51" s="29"/>
      <c r="B51" s="28"/>
      <c r="C51" s="29"/>
      <c r="D51" s="29"/>
      <c r="E51" s="29"/>
      <c r="F51" s="30"/>
      <c r="G51" s="31"/>
      <c r="H51" s="30"/>
      <c r="I51" s="32"/>
      <c r="J51" s="32"/>
      <c r="K51" s="32"/>
      <c r="L51" s="32"/>
      <c r="M51" s="29"/>
      <c r="N51" s="56"/>
      <c r="Y51" s="55"/>
      <c r="Z51" s="55"/>
      <c r="AA51" s="55"/>
      <c r="AB51" s="50"/>
      <c r="AC51" s="50"/>
      <c r="AD51" s="50"/>
      <c r="AE51" s="50"/>
      <c r="AF51" s="51"/>
      <c r="AG51" s="50"/>
      <c r="AH51" s="50"/>
    </row>
    <row r="52" spans="1:34" s="56" customFormat="1" x14ac:dyDescent="0.35">
      <c r="A52" s="29"/>
      <c r="B52" s="28"/>
      <c r="C52" s="29"/>
      <c r="D52" s="29"/>
      <c r="E52" s="29"/>
      <c r="F52" s="30"/>
      <c r="G52" s="31"/>
      <c r="H52" s="30"/>
      <c r="I52" s="32"/>
      <c r="J52" s="32"/>
      <c r="K52" s="32"/>
      <c r="L52" s="32"/>
      <c r="M52" s="129"/>
      <c r="Y52" s="57"/>
      <c r="Z52" s="57"/>
      <c r="AA52" s="57"/>
      <c r="AB52" s="58"/>
      <c r="AC52" s="58"/>
      <c r="AD52" s="58"/>
      <c r="AE52" s="58"/>
      <c r="AF52" s="59"/>
      <c r="AG52" s="58"/>
      <c r="AH52" s="58"/>
    </row>
    <row r="53" spans="1:34" s="56" customFormat="1" x14ac:dyDescent="0.35">
      <c r="A53" s="29"/>
      <c r="B53" s="28"/>
      <c r="C53" s="29"/>
      <c r="D53" s="29"/>
      <c r="E53" s="29"/>
      <c r="F53" s="30"/>
      <c r="G53" s="31"/>
      <c r="H53" s="30"/>
      <c r="I53" s="32"/>
      <c r="J53" s="32"/>
      <c r="K53" s="32"/>
      <c r="L53" s="32"/>
      <c r="M53" s="53"/>
      <c r="Y53" s="57"/>
      <c r="Z53" s="57"/>
      <c r="AA53" s="57"/>
      <c r="AB53" s="58"/>
      <c r="AC53" s="58"/>
      <c r="AD53" s="58"/>
      <c r="AE53" s="58"/>
      <c r="AF53" s="59"/>
      <c r="AG53" s="58"/>
      <c r="AH53" s="58"/>
    </row>
    <row r="54" spans="1:34" s="56" customFormat="1" x14ac:dyDescent="0.35">
      <c r="A54" s="29"/>
      <c r="B54" s="28"/>
      <c r="C54" s="29"/>
      <c r="D54" s="29"/>
      <c r="E54" s="29"/>
      <c r="F54" s="30"/>
      <c r="G54" s="31"/>
      <c r="H54" s="30"/>
      <c r="I54" s="32"/>
      <c r="J54" s="32"/>
      <c r="K54" s="32"/>
      <c r="L54" s="32"/>
      <c r="M54" s="53"/>
      <c r="Y54" s="57"/>
      <c r="Z54" s="57"/>
      <c r="AA54" s="57"/>
      <c r="AB54" s="58"/>
      <c r="AC54" s="58"/>
      <c r="AD54" s="58"/>
      <c r="AE54" s="58"/>
      <c r="AF54" s="59"/>
      <c r="AG54" s="58"/>
      <c r="AH54" s="58"/>
    </row>
    <row r="55" spans="1:34" s="56" customFormat="1" x14ac:dyDescent="0.35">
      <c r="A55" s="29"/>
      <c r="B55" s="28"/>
      <c r="C55" s="29"/>
      <c r="D55" s="29"/>
      <c r="E55" s="29"/>
      <c r="F55" s="30"/>
      <c r="G55" s="31"/>
      <c r="H55" s="30"/>
      <c r="I55" s="32"/>
      <c r="J55" s="32"/>
      <c r="K55" s="32"/>
      <c r="L55" s="32"/>
      <c r="M55" s="53"/>
      <c r="Y55" s="57"/>
      <c r="Z55" s="57"/>
      <c r="AA55" s="57"/>
      <c r="AB55" s="58"/>
      <c r="AC55" s="58"/>
      <c r="AD55" s="58"/>
      <c r="AE55" s="58"/>
      <c r="AF55" s="59"/>
      <c r="AG55" s="58"/>
      <c r="AH55" s="58"/>
    </row>
    <row r="56" spans="1:34" s="56" customFormat="1" x14ac:dyDescent="0.35">
      <c r="A56" s="29"/>
      <c r="B56" s="28"/>
      <c r="C56" s="29"/>
      <c r="D56" s="29"/>
      <c r="E56" s="29"/>
      <c r="F56" s="30"/>
      <c r="G56" s="31"/>
      <c r="H56" s="30"/>
      <c r="I56" s="32"/>
      <c r="J56" s="32"/>
      <c r="K56" s="32"/>
      <c r="L56" s="32"/>
      <c r="M56" s="53"/>
      <c r="Y56" s="57"/>
      <c r="Z56" s="57"/>
      <c r="AA56" s="57"/>
      <c r="AB56" s="58"/>
      <c r="AC56" s="58"/>
      <c r="AD56" s="58"/>
      <c r="AE56" s="58"/>
      <c r="AF56" s="59"/>
      <c r="AG56" s="58"/>
      <c r="AH56" s="58"/>
    </row>
    <row r="57" spans="1:34" s="56" customFormat="1" x14ac:dyDescent="0.35">
      <c r="A57" s="29"/>
      <c r="B57" s="28"/>
      <c r="C57" s="29"/>
      <c r="D57" s="29"/>
      <c r="E57" s="29"/>
      <c r="F57" s="30"/>
      <c r="G57" s="31"/>
      <c r="H57" s="30"/>
      <c r="I57" s="32"/>
      <c r="J57" s="32"/>
      <c r="K57" s="32"/>
      <c r="L57" s="32"/>
      <c r="M57" s="53"/>
      <c r="Y57" s="57"/>
      <c r="Z57" s="57"/>
      <c r="AA57" s="57"/>
      <c r="AB57" s="58"/>
      <c r="AC57" s="58"/>
      <c r="AD57" s="58"/>
      <c r="AE57" s="58"/>
      <c r="AF57" s="59"/>
      <c r="AG57" s="58"/>
      <c r="AH57" s="58"/>
    </row>
    <row r="58" spans="1:34" s="56" customFormat="1" x14ac:dyDescent="0.35">
      <c r="A58" s="29"/>
      <c r="B58" s="28"/>
      <c r="C58" s="29"/>
      <c r="D58" s="29"/>
      <c r="E58" s="29"/>
      <c r="F58" s="30"/>
      <c r="G58" s="31"/>
      <c r="H58" s="30"/>
      <c r="I58" s="32"/>
      <c r="J58" s="32"/>
      <c r="K58" s="32"/>
      <c r="L58" s="32"/>
      <c r="M58" s="53"/>
      <c r="Y58" s="57"/>
      <c r="Z58" s="57"/>
      <c r="AA58" s="57"/>
      <c r="AB58" s="58"/>
      <c r="AC58" s="58"/>
      <c r="AD58" s="58"/>
      <c r="AE58" s="58"/>
      <c r="AF58" s="59"/>
      <c r="AG58" s="58"/>
      <c r="AH58" s="58"/>
    </row>
    <row r="59" spans="1:34" s="56" customFormat="1" x14ac:dyDescent="0.35">
      <c r="A59" s="29"/>
      <c r="B59" s="28"/>
      <c r="C59" s="29"/>
      <c r="D59" s="29"/>
      <c r="E59" s="29"/>
      <c r="F59" s="30"/>
      <c r="G59" s="31"/>
      <c r="H59" s="30"/>
      <c r="I59" s="32"/>
      <c r="J59" s="32"/>
      <c r="K59" s="32"/>
      <c r="L59" s="32"/>
      <c r="M59" s="53"/>
      <c r="Y59" s="57"/>
      <c r="Z59" s="57"/>
      <c r="AA59" s="57"/>
      <c r="AB59" s="58"/>
      <c r="AC59" s="58"/>
      <c r="AD59" s="58"/>
      <c r="AE59" s="58"/>
      <c r="AF59" s="59"/>
      <c r="AG59" s="58"/>
      <c r="AH59" s="58"/>
    </row>
    <row r="60" spans="1:34" s="56" customFormat="1" x14ac:dyDescent="0.35">
      <c r="A60" s="29"/>
      <c r="B60" s="28"/>
      <c r="C60" s="29"/>
      <c r="D60" s="29"/>
      <c r="E60" s="29"/>
      <c r="F60" s="30"/>
      <c r="G60" s="31"/>
      <c r="H60" s="30"/>
      <c r="I60" s="32"/>
      <c r="J60" s="32"/>
      <c r="K60" s="32"/>
      <c r="L60" s="32"/>
      <c r="M60" s="53"/>
      <c r="Y60" s="57"/>
      <c r="Z60" s="57"/>
      <c r="AA60" s="57"/>
      <c r="AB60" s="58"/>
      <c r="AC60" s="58"/>
      <c r="AD60" s="58"/>
      <c r="AE60" s="58"/>
      <c r="AF60" s="59"/>
      <c r="AG60" s="58"/>
      <c r="AH60" s="58"/>
    </row>
    <row r="61" spans="1:34" s="56" customFormat="1" x14ac:dyDescent="0.35">
      <c r="A61" s="29"/>
      <c r="B61" s="28"/>
      <c r="C61" s="29"/>
      <c r="D61" s="29"/>
      <c r="E61" s="29"/>
      <c r="F61" s="30"/>
      <c r="G61" s="31"/>
      <c r="H61" s="30"/>
      <c r="I61" s="32"/>
      <c r="J61" s="32"/>
      <c r="K61" s="32"/>
      <c r="L61" s="32"/>
      <c r="M61" s="53"/>
      <c r="Y61" s="57"/>
      <c r="Z61" s="57"/>
      <c r="AA61" s="57"/>
      <c r="AB61" s="58"/>
      <c r="AC61" s="58"/>
      <c r="AD61" s="58"/>
      <c r="AE61" s="58"/>
      <c r="AF61" s="59"/>
      <c r="AG61" s="58"/>
      <c r="AH61" s="58"/>
    </row>
    <row r="62" spans="1:34" s="56" customFormat="1" x14ac:dyDescent="0.35">
      <c r="A62" s="29"/>
      <c r="B62" s="28"/>
      <c r="C62" s="29"/>
      <c r="D62" s="29"/>
      <c r="E62" s="29"/>
      <c r="F62" s="30"/>
      <c r="G62" s="31"/>
      <c r="H62" s="30"/>
      <c r="I62" s="32"/>
      <c r="J62" s="32"/>
      <c r="K62" s="32"/>
      <c r="L62" s="32"/>
      <c r="M62" s="53"/>
      <c r="Y62" s="57"/>
      <c r="Z62" s="57"/>
      <c r="AA62" s="57"/>
      <c r="AB62" s="58"/>
      <c r="AC62" s="58"/>
      <c r="AD62" s="58"/>
      <c r="AE62" s="58"/>
      <c r="AF62" s="59"/>
      <c r="AG62" s="58"/>
      <c r="AH62" s="58"/>
    </row>
    <row r="63" spans="1:34" s="56" customFormat="1" x14ac:dyDescent="0.35">
      <c r="A63" s="29"/>
      <c r="B63" s="28"/>
      <c r="C63" s="29"/>
      <c r="D63" s="29"/>
      <c r="E63" s="29"/>
      <c r="F63" s="30"/>
      <c r="G63" s="31"/>
      <c r="H63" s="30"/>
      <c r="I63" s="32"/>
      <c r="J63" s="32"/>
      <c r="K63" s="32"/>
      <c r="L63" s="32"/>
      <c r="M63" s="53"/>
      <c r="Y63" s="57"/>
      <c r="Z63" s="57"/>
      <c r="AA63" s="57"/>
      <c r="AB63" s="58"/>
      <c r="AC63" s="58"/>
      <c r="AD63" s="58"/>
      <c r="AE63" s="58"/>
      <c r="AF63" s="59"/>
      <c r="AG63" s="58"/>
      <c r="AH63" s="58"/>
    </row>
    <row r="64" spans="1:34" s="56" customFormat="1" x14ac:dyDescent="0.35">
      <c r="A64" s="29"/>
      <c r="B64" s="28"/>
      <c r="C64" s="29"/>
      <c r="D64" s="29"/>
      <c r="E64" s="29"/>
      <c r="F64" s="30"/>
      <c r="G64" s="31"/>
      <c r="H64" s="30"/>
      <c r="I64" s="32"/>
      <c r="J64" s="32"/>
      <c r="K64" s="32"/>
      <c r="L64" s="32"/>
      <c r="M64" s="53"/>
      <c r="Y64" s="57"/>
      <c r="Z64" s="57"/>
      <c r="AA64" s="57"/>
      <c r="AB64" s="58"/>
      <c r="AC64" s="58"/>
      <c r="AD64" s="58"/>
      <c r="AE64" s="58"/>
      <c r="AF64" s="59"/>
      <c r="AG64" s="58"/>
      <c r="AH64" s="58"/>
    </row>
    <row r="65" spans="1:34" s="56" customFormat="1" x14ac:dyDescent="0.35">
      <c r="A65" s="29"/>
      <c r="B65" s="28"/>
      <c r="C65" s="29"/>
      <c r="D65" s="29"/>
      <c r="E65" s="29"/>
      <c r="F65" s="30"/>
      <c r="G65" s="31"/>
      <c r="H65" s="30"/>
      <c r="I65" s="32"/>
      <c r="J65" s="32"/>
      <c r="K65" s="32"/>
      <c r="L65" s="32"/>
      <c r="M65" s="53"/>
      <c r="Y65" s="57"/>
      <c r="Z65" s="57"/>
      <c r="AA65" s="57"/>
      <c r="AB65" s="58"/>
      <c r="AC65" s="58"/>
      <c r="AD65" s="58"/>
      <c r="AE65" s="58"/>
      <c r="AF65" s="59"/>
      <c r="AG65" s="58"/>
      <c r="AH65" s="58"/>
    </row>
    <row r="66" spans="1:34" s="56" customFormat="1" x14ac:dyDescent="0.35">
      <c r="A66" s="29"/>
      <c r="B66" s="28"/>
      <c r="C66" s="29"/>
      <c r="D66" s="29"/>
      <c r="E66" s="29"/>
      <c r="F66" s="30"/>
      <c r="G66" s="31"/>
      <c r="H66" s="30"/>
      <c r="I66" s="32"/>
      <c r="J66" s="32"/>
      <c r="K66" s="32"/>
      <c r="L66" s="32"/>
      <c r="M66" s="53"/>
      <c r="Y66" s="57"/>
      <c r="Z66" s="57"/>
      <c r="AA66" s="57"/>
      <c r="AB66" s="58"/>
      <c r="AC66" s="58"/>
      <c r="AD66" s="58"/>
      <c r="AE66" s="58"/>
      <c r="AF66" s="59"/>
      <c r="AG66" s="58"/>
      <c r="AH66" s="58"/>
    </row>
    <row r="67" spans="1:34" s="56" customFormat="1" x14ac:dyDescent="0.35">
      <c r="A67" s="29"/>
      <c r="B67" s="28"/>
      <c r="C67" s="29"/>
      <c r="D67" s="29"/>
      <c r="E67" s="29"/>
      <c r="F67" s="30"/>
      <c r="G67" s="31"/>
      <c r="H67" s="30"/>
      <c r="I67" s="32"/>
      <c r="J67" s="32"/>
      <c r="K67" s="32"/>
      <c r="L67" s="32"/>
      <c r="M67" s="53"/>
      <c r="Y67" s="57"/>
      <c r="Z67" s="57"/>
      <c r="AA67" s="57"/>
      <c r="AB67" s="58"/>
      <c r="AC67" s="58"/>
      <c r="AD67" s="58"/>
      <c r="AE67" s="58"/>
      <c r="AF67" s="59"/>
      <c r="AG67" s="58"/>
      <c r="AH67" s="58"/>
    </row>
    <row r="68" spans="1:34" s="56" customFormat="1" x14ac:dyDescent="0.35">
      <c r="A68" s="29"/>
      <c r="B68" s="28"/>
      <c r="C68" s="29"/>
      <c r="D68" s="29"/>
      <c r="E68" s="29"/>
      <c r="F68" s="30"/>
      <c r="G68" s="31"/>
      <c r="H68" s="30"/>
      <c r="I68" s="32"/>
      <c r="J68" s="32"/>
      <c r="K68" s="32"/>
      <c r="L68" s="32"/>
      <c r="M68" s="53"/>
      <c r="Y68" s="57"/>
      <c r="Z68" s="57"/>
      <c r="AA68" s="57"/>
      <c r="AB68" s="58"/>
      <c r="AC68" s="58"/>
      <c r="AD68" s="58"/>
      <c r="AE68" s="58"/>
      <c r="AF68" s="59"/>
      <c r="AG68" s="58"/>
      <c r="AH68" s="58"/>
    </row>
    <row r="69" spans="1:34" s="56" customFormat="1" x14ac:dyDescent="0.35">
      <c r="A69" s="29"/>
      <c r="B69" s="28"/>
      <c r="C69" s="29"/>
      <c r="D69" s="29"/>
      <c r="E69" s="29"/>
      <c r="F69" s="30"/>
      <c r="G69" s="31"/>
      <c r="H69" s="30"/>
      <c r="I69" s="32"/>
      <c r="J69" s="32"/>
      <c r="K69" s="32"/>
      <c r="L69" s="32"/>
      <c r="M69" s="53"/>
      <c r="Y69" s="57"/>
      <c r="Z69" s="57"/>
      <c r="AA69" s="57"/>
      <c r="AB69" s="58"/>
      <c r="AC69" s="58"/>
      <c r="AD69" s="58"/>
      <c r="AE69" s="58"/>
      <c r="AF69" s="59"/>
      <c r="AG69" s="58"/>
      <c r="AH69" s="58"/>
    </row>
    <row r="70" spans="1:34" s="56" customFormat="1" x14ac:dyDescent="0.35">
      <c r="A70" s="29"/>
      <c r="B70" s="28"/>
      <c r="C70" s="29"/>
      <c r="D70" s="29"/>
      <c r="E70" s="29"/>
      <c r="F70" s="30"/>
      <c r="G70" s="31"/>
      <c r="H70" s="30"/>
      <c r="I70" s="32"/>
      <c r="J70" s="32"/>
      <c r="K70" s="32"/>
      <c r="L70" s="32"/>
      <c r="M70" s="53"/>
      <c r="Y70" s="57"/>
      <c r="Z70" s="57"/>
      <c r="AA70" s="57"/>
      <c r="AB70" s="58"/>
      <c r="AC70" s="58"/>
      <c r="AD70" s="58"/>
      <c r="AE70" s="58"/>
      <c r="AF70" s="59"/>
      <c r="AG70" s="58"/>
      <c r="AH70" s="58"/>
    </row>
    <row r="71" spans="1:34" s="56" customFormat="1" x14ac:dyDescent="0.35">
      <c r="A71" s="29"/>
      <c r="B71" s="28"/>
      <c r="C71" s="29"/>
      <c r="D71" s="29"/>
      <c r="E71" s="29"/>
      <c r="F71" s="30"/>
      <c r="G71" s="31"/>
      <c r="H71" s="30"/>
      <c r="I71" s="32"/>
      <c r="J71" s="32"/>
      <c r="K71" s="32"/>
      <c r="L71" s="32"/>
      <c r="M71" s="53"/>
      <c r="Y71" s="57"/>
      <c r="Z71" s="57"/>
      <c r="AA71" s="57"/>
      <c r="AB71" s="58"/>
      <c r="AC71" s="58"/>
      <c r="AD71" s="58"/>
      <c r="AE71" s="58"/>
      <c r="AF71" s="59"/>
      <c r="AG71" s="58"/>
      <c r="AH71" s="58"/>
    </row>
    <row r="72" spans="1:34" s="56" customFormat="1" x14ac:dyDescent="0.35">
      <c r="A72" s="29"/>
      <c r="B72" s="28"/>
      <c r="C72" s="29"/>
      <c r="D72" s="29"/>
      <c r="E72" s="29"/>
      <c r="F72" s="30"/>
      <c r="G72" s="31"/>
      <c r="H72" s="30"/>
      <c r="I72" s="32"/>
      <c r="J72" s="32"/>
      <c r="K72" s="32"/>
      <c r="L72" s="32"/>
      <c r="M72" s="53"/>
      <c r="Y72" s="57"/>
      <c r="Z72" s="57"/>
      <c r="AA72" s="57"/>
      <c r="AB72" s="58"/>
      <c r="AC72" s="58"/>
      <c r="AD72" s="58"/>
      <c r="AE72" s="58"/>
      <c r="AF72" s="59"/>
      <c r="AG72" s="58"/>
      <c r="AH72" s="58"/>
    </row>
    <row r="73" spans="1:34" s="56" customFormat="1" x14ac:dyDescent="0.35">
      <c r="A73" s="29"/>
      <c r="B73" s="28"/>
      <c r="C73" s="29"/>
      <c r="D73" s="29"/>
      <c r="E73" s="29"/>
      <c r="F73" s="30"/>
      <c r="G73" s="31"/>
      <c r="H73" s="30"/>
      <c r="I73" s="32"/>
      <c r="J73" s="32"/>
      <c r="K73" s="32"/>
      <c r="L73" s="32"/>
      <c r="M73" s="53"/>
      <c r="Y73" s="57"/>
      <c r="Z73" s="57"/>
      <c r="AA73" s="57"/>
      <c r="AB73" s="58"/>
      <c r="AC73" s="58"/>
      <c r="AD73" s="58"/>
      <c r="AE73" s="58"/>
      <c r="AF73" s="59"/>
      <c r="AG73" s="58"/>
      <c r="AH73" s="58"/>
    </row>
    <row r="74" spans="1:34" s="56" customFormat="1" x14ac:dyDescent="0.35">
      <c r="A74" s="29"/>
      <c r="B74" s="28"/>
      <c r="C74" s="29"/>
      <c r="D74" s="29"/>
      <c r="E74" s="29"/>
      <c r="F74" s="30"/>
      <c r="G74" s="31"/>
      <c r="H74" s="30"/>
      <c r="I74" s="32"/>
      <c r="J74" s="32"/>
      <c r="K74" s="32"/>
      <c r="L74" s="32"/>
      <c r="M74" s="53"/>
      <c r="Y74" s="57"/>
      <c r="Z74" s="57"/>
      <c r="AA74" s="57"/>
      <c r="AB74" s="58"/>
      <c r="AC74" s="58"/>
      <c r="AD74" s="58"/>
      <c r="AE74" s="58"/>
      <c r="AF74" s="59"/>
      <c r="AG74" s="58"/>
      <c r="AH74" s="58"/>
    </row>
    <row r="75" spans="1:34" s="56" customFormat="1" x14ac:dyDescent="0.35">
      <c r="A75" s="29"/>
      <c r="B75" s="28"/>
      <c r="C75" s="29"/>
      <c r="D75" s="29"/>
      <c r="E75" s="29"/>
      <c r="F75" s="30"/>
      <c r="G75" s="31"/>
      <c r="H75" s="30"/>
      <c r="I75" s="32"/>
      <c r="J75" s="32"/>
      <c r="K75" s="32"/>
      <c r="L75" s="32"/>
      <c r="M75" s="53"/>
      <c r="Y75" s="57"/>
      <c r="Z75" s="57"/>
      <c r="AA75" s="57"/>
      <c r="AB75" s="58"/>
      <c r="AC75" s="58"/>
      <c r="AD75" s="58"/>
      <c r="AE75" s="58"/>
      <c r="AF75" s="59"/>
      <c r="AG75" s="58"/>
      <c r="AH75" s="58"/>
    </row>
    <row r="76" spans="1:34" s="56" customFormat="1" x14ac:dyDescent="0.35">
      <c r="A76" s="29"/>
      <c r="B76" s="28"/>
      <c r="C76" s="29"/>
      <c r="D76" s="29"/>
      <c r="E76" s="29"/>
      <c r="F76" s="30"/>
      <c r="G76" s="31"/>
      <c r="H76" s="30"/>
      <c r="I76" s="32"/>
      <c r="J76" s="32"/>
      <c r="K76" s="32"/>
      <c r="L76" s="32"/>
      <c r="M76" s="53"/>
      <c r="Y76" s="57"/>
      <c r="Z76" s="57"/>
      <c r="AA76" s="57"/>
      <c r="AB76" s="58"/>
      <c r="AC76" s="58"/>
      <c r="AD76" s="58"/>
      <c r="AE76" s="58"/>
      <c r="AF76" s="59"/>
      <c r="AG76" s="58"/>
      <c r="AH76" s="58"/>
    </row>
    <row r="77" spans="1:34" s="56" customFormat="1" x14ac:dyDescent="0.35">
      <c r="A77" s="29"/>
      <c r="B77" s="28"/>
      <c r="C77" s="29"/>
      <c r="D77" s="29"/>
      <c r="E77" s="29"/>
      <c r="F77" s="30"/>
      <c r="G77" s="31"/>
      <c r="H77" s="30"/>
      <c r="I77" s="32"/>
      <c r="J77" s="32"/>
      <c r="K77" s="32"/>
      <c r="L77" s="32"/>
      <c r="M77" s="53"/>
      <c r="Y77" s="57"/>
      <c r="Z77" s="57"/>
      <c r="AA77" s="57"/>
      <c r="AB77" s="58"/>
      <c r="AC77" s="58"/>
      <c r="AD77" s="58"/>
      <c r="AE77" s="58"/>
      <c r="AF77" s="59"/>
      <c r="AG77" s="58"/>
      <c r="AH77" s="58"/>
    </row>
    <row r="78" spans="1:34" s="56" customFormat="1" x14ac:dyDescent="0.35">
      <c r="A78" s="29"/>
      <c r="B78" s="28"/>
      <c r="C78" s="29"/>
      <c r="D78" s="29"/>
      <c r="E78" s="29"/>
      <c r="F78" s="30"/>
      <c r="G78" s="31"/>
      <c r="H78" s="30"/>
      <c r="I78" s="32"/>
      <c r="J78" s="32"/>
      <c r="K78" s="32"/>
      <c r="L78" s="32"/>
      <c r="M78" s="53"/>
      <c r="Y78" s="57"/>
      <c r="Z78" s="57"/>
      <c r="AA78" s="57"/>
      <c r="AB78" s="58"/>
      <c r="AC78" s="58"/>
      <c r="AD78" s="58"/>
      <c r="AE78" s="58"/>
      <c r="AF78" s="59"/>
      <c r="AG78" s="58"/>
      <c r="AH78" s="58"/>
    </row>
    <row r="79" spans="1:34" s="56" customFormat="1" x14ac:dyDescent="0.35">
      <c r="A79" s="29"/>
      <c r="B79" s="28"/>
      <c r="C79" s="29"/>
      <c r="D79" s="29"/>
      <c r="E79" s="29"/>
      <c r="F79" s="30"/>
      <c r="G79" s="31"/>
      <c r="H79" s="30"/>
      <c r="I79" s="32"/>
      <c r="J79" s="32"/>
      <c r="K79" s="32"/>
      <c r="L79" s="32"/>
      <c r="M79" s="53"/>
      <c r="Y79" s="57"/>
      <c r="Z79" s="57"/>
      <c r="AA79" s="57"/>
      <c r="AB79" s="58"/>
      <c r="AC79" s="58"/>
      <c r="AD79" s="58"/>
      <c r="AE79" s="58"/>
      <c r="AF79" s="59"/>
      <c r="AG79" s="58"/>
      <c r="AH79" s="58"/>
    </row>
    <row r="80" spans="1:34" s="56" customFormat="1" x14ac:dyDescent="0.35">
      <c r="A80" s="29"/>
      <c r="B80" s="28"/>
      <c r="C80" s="29"/>
      <c r="D80" s="29"/>
      <c r="E80" s="29"/>
      <c r="F80" s="30"/>
      <c r="G80" s="31"/>
      <c r="H80" s="30"/>
      <c r="I80" s="32"/>
      <c r="J80" s="32"/>
      <c r="K80" s="32"/>
      <c r="L80" s="32"/>
      <c r="M80" s="53"/>
      <c r="Y80" s="57"/>
      <c r="Z80" s="57"/>
      <c r="AA80" s="57"/>
      <c r="AB80" s="58"/>
      <c r="AC80" s="58"/>
      <c r="AD80" s="58"/>
      <c r="AE80" s="58"/>
      <c r="AF80" s="59"/>
      <c r="AG80" s="58"/>
      <c r="AH80" s="58"/>
    </row>
    <row r="81" spans="1:34" s="56" customFormat="1" x14ac:dyDescent="0.35">
      <c r="A81" s="29"/>
      <c r="B81" s="28"/>
      <c r="C81" s="29"/>
      <c r="D81" s="29"/>
      <c r="E81" s="29"/>
      <c r="F81" s="30"/>
      <c r="G81" s="31"/>
      <c r="H81" s="30"/>
      <c r="I81" s="32"/>
      <c r="J81" s="32"/>
      <c r="K81" s="32"/>
      <c r="L81" s="32"/>
      <c r="M81" s="53"/>
      <c r="Y81" s="57"/>
      <c r="Z81" s="57"/>
      <c r="AA81" s="57"/>
      <c r="AB81" s="58"/>
      <c r="AC81" s="58"/>
      <c r="AD81" s="58"/>
      <c r="AE81" s="58"/>
      <c r="AF81" s="59"/>
      <c r="AG81" s="58"/>
      <c r="AH81" s="58"/>
    </row>
    <row r="82" spans="1:34" s="56" customFormat="1" x14ac:dyDescent="0.35">
      <c r="A82" s="29"/>
      <c r="B82" s="28"/>
      <c r="C82" s="29"/>
      <c r="D82" s="29"/>
      <c r="E82" s="29"/>
      <c r="F82" s="30"/>
      <c r="G82" s="31"/>
      <c r="H82" s="30"/>
      <c r="I82" s="32"/>
      <c r="J82" s="32"/>
      <c r="K82" s="32"/>
      <c r="L82" s="32"/>
      <c r="M82" s="53"/>
      <c r="Y82" s="57"/>
      <c r="Z82" s="57"/>
      <c r="AA82" s="57"/>
      <c r="AB82" s="58"/>
      <c r="AC82" s="58"/>
      <c r="AD82" s="58"/>
      <c r="AE82" s="58"/>
      <c r="AF82" s="59"/>
      <c r="AG82" s="58"/>
      <c r="AH82" s="58"/>
    </row>
    <row r="83" spans="1:34" s="56" customFormat="1" x14ac:dyDescent="0.35">
      <c r="A83" s="29"/>
      <c r="B83" s="28"/>
      <c r="C83" s="29"/>
      <c r="D83" s="29"/>
      <c r="E83" s="29"/>
      <c r="F83" s="30"/>
      <c r="G83" s="31"/>
      <c r="H83" s="30"/>
      <c r="I83" s="32"/>
      <c r="J83" s="32"/>
      <c r="K83" s="32"/>
      <c r="L83" s="32"/>
      <c r="M83" s="53"/>
      <c r="Y83" s="57"/>
      <c r="Z83" s="57"/>
      <c r="AA83" s="57"/>
      <c r="AB83" s="58"/>
      <c r="AC83" s="58"/>
      <c r="AD83" s="58"/>
      <c r="AE83" s="58"/>
      <c r="AF83" s="59"/>
      <c r="AG83" s="58"/>
      <c r="AH83" s="58"/>
    </row>
    <row r="84" spans="1:34" s="56" customFormat="1" x14ac:dyDescent="0.35">
      <c r="A84" s="29"/>
      <c r="B84" s="28"/>
      <c r="C84" s="29"/>
      <c r="D84" s="29"/>
      <c r="E84" s="29"/>
      <c r="F84" s="30"/>
      <c r="G84" s="31"/>
      <c r="H84" s="30"/>
      <c r="I84" s="32"/>
      <c r="J84" s="32"/>
      <c r="K84" s="32"/>
      <c r="L84" s="32"/>
      <c r="M84" s="53"/>
      <c r="Y84" s="57"/>
      <c r="Z84" s="57"/>
      <c r="AA84" s="57"/>
      <c r="AB84" s="58"/>
      <c r="AC84" s="58"/>
      <c r="AD84" s="58"/>
      <c r="AE84" s="58"/>
      <c r="AF84" s="59"/>
      <c r="AG84" s="58"/>
      <c r="AH84" s="58"/>
    </row>
    <row r="85" spans="1:34" s="56" customFormat="1" x14ac:dyDescent="0.35">
      <c r="A85" s="29"/>
      <c r="B85" s="28"/>
      <c r="C85" s="29"/>
      <c r="D85" s="29"/>
      <c r="E85" s="29"/>
      <c r="F85" s="30"/>
      <c r="G85" s="31"/>
      <c r="H85" s="30"/>
      <c r="I85" s="32"/>
      <c r="J85" s="32"/>
      <c r="K85" s="32"/>
      <c r="L85" s="32"/>
      <c r="M85" s="53"/>
      <c r="Y85" s="57"/>
      <c r="Z85" s="57"/>
      <c r="AA85" s="57"/>
      <c r="AB85" s="58"/>
      <c r="AC85" s="58"/>
      <c r="AD85" s="58"/>
      <c r="AE85" s="58"/>
      <c r="AF85" s="59"/>
      <c r="AG85" s="58"/>
      <c r="AH85" s="58"/>
    </row>
    <row r="86" spans="1:34" s="56" customFormat="1" x14ac:dyDescent="0.35">
      <c r="A86" s="29"/>
      <c r="B86" s="28"/>
      <c r="C86" s="29"/>
      <c r="D86" s="29"/>
      <c r="E86" s="29"/>
      <c r="F86" s="30"/>
      <c r="G86" s="31"/>
      <c r="H86" s="30"/>
      <c r="I86" s="32"/>
      <c r="J86" s="32"/>
      <c r="K86" s="32"/>
      <c r="L86" s="32"/>
      <c r="M86" s="53"/>
      <c r="Y86" s="57"/>
      <c r="Z86" s="57"/>
      <c r="AA86" s="57"/>
      <c r="AB86" s="58"/>
      <c r="AC86" s="58"/>
      <c r="AD86" s="58"/>
      <c r="AE86" s="58"/>
      <c r="AF86" s="59"/>
      <c r="AG86" s="58"/>
      <c r="AH86" s="58"/>
    </row>
    <row r="87" spans="1:34" s="56" customFormat="1" x14ac:dyDescent="0.35">
      <c r="A87" s="29"/>
      <c r="B87" s="28"/>
      <c r="C87" s="29"/>
      <c r="D87" s="29"/>
      <c r="E87" s="29"/>
      <c r="F87" s="30"/>
      <c r="G87" s="31"/>
      <c r="H87" s="30"/>
      <c r="I87" s="32"/>
      <c r="J87" s="32"/>
      <c r="K87" s="32"/>
      <c r="L87" s="32"/>
      <c r="M87" s="53"/>
      <c r="Y87" s="57"/>
      <c r="Z87" s="57"/>
      <c r="AA87" s="57"/>
      <c r="AB87" s="58"/>
      <c r="AC87" s="58"/>
      <c r="AD87" s="58"/>
      <c r="AE87" s="58"/>
      <c r="AF87" s="59"/>
      <c r="AG87" s="58"/>
      <c r="AH87" s="58"/>
    </row>
    <row r="88" spans="1:34" s="56" customFormat="1" x14ac:dyDescent="0.35">
      <c r="A88" s="29"/>
      <c r="B88" s="28"/>
      <c r="C88" s="29"/>
      <c r="D88" s="29"/>
      <c r="E88" s="29"/>
      <c r="F88" s="30"/>
      <c r="G88" s="31"/>
      <c r="H88" s="30"/>
      <c r="I88" s="32"/>
      <c r="J88" s="32"/>
      <c r="K88" s="32"/>
      <c r="L88" s="32"/>
      <c r="M88" s="53"/>
      <c r="Y88" s="57"/>
      <c r="Z88" s="57"/>
      <c r="AA88" s="57"/>
      <c r="AB88" s="58"/>
      <c r="AC88" s="58"/>
      <c r="AD88" s="58"/>
      <c r="AE88" s="58"/>
      <c r="AF88" s="59"/>
      <c r="AG88" s="58"/>
      <c r="AH88" s="58"/>
    </row>
    <row r="89" spans="1:34" s="56" customFormat="1" x14ac:dyDescent="0.35">
      <c r="A89" s="29"/>
      <c r="B89" s="28"/>
      <c r="C89" s="29"/>
      <c r="D89" s="29"/>
      <c r="E89" s="29"/>
      <c r="F89" s="30"/>
      <c r="G89" s="31"/>
      <c r="H89" s="30"/>
      <c r="I89" s="32"/>
      <c r="J89" s="32"/>
      <c r="K89" s="32"/>
      <c r="L89" s="32"/>
      <c r="M89" s="53"/>
      <c r="Y89" s="57"/>
      <c r="Z89" s="57"/>
      <c r="AA89" s="57"/>
      <c r="AB89" s="58"/>
      <c r="AC89" s="58"/>
      <c r="AD89" s="58"/>
      <c r="AE89" s="58"/>
      <c r="AF89" s="59"/>
      <c r="AG89" s="58"/>
      <c r="AH89" s="58"/>
    </row>
    <row r="90" spans="1:34" s="56" customFormat="1" x14ac:dyDescent="0.35">
      <c r="A90" s="29"/>
      <c r="B90" s="28"/>
      <c r="C90" s="29"/>
      <c r="D90" s="29"/>
      <c r="E90" s="29"/>
      <c r="F90" s="30"/>
      <c r="G90" s="31"/>
      <c r="H90" s="30"/>
      <c r="I90" s="32"/>
      <c r="J90" s="32"/>
      <c r="K90" s="32"/>
      <c r="L90" s="32"/>
      <c r="M90" s="53"/>
      <c r="Y90" s="57"/>
      <c r="Z90" s="57"/>
      <c r="AA90" s="57"/>
      <c r="AB90" s="58"/>
      <c r="AC90" s="58"/>
      <c r="AD90" s="58"/>
      <c r="AE90" s="58"/>
      <c r="AF90" s="59"/>
      <c r="AG90" s="58"/>
      <c r="AH90" s="58"/>
    </row>
    <row r="91" spans="1:34" s="56" customFormat="1" x14ac:dyDescent="0.35">
      <c r="A91" s="29"/>
      <c r="B91" s="28"/>
      <c r="C91" s="29"/>
      <c r="D91" s="29"/>
      <c r="E91" s="29"/>
      <c r="F91" s="30"/>
      <c r="G91" s="31"/>
      <c r="H91" s="30"/>
      <c r="I91" s="32"/>
      <c r="J91" s="32"/>
      <c r="K91" s="32"/>
      <c r="L91" s="32"/>
      <c r="M91" s="53"/>
      <c r="Y91" s="57"/>
      <c r="Z91" s="57"/>
      <c r="AA91" s="57"/>
      <c r="AB91" s="58"/>
      <c r="AC91" s="58"/>
      <c r="AD91" s="58"/>
      <c r="AE91" s="58"/>
      <c r="AF91" s="59"/>
      <c r="AG91" s="58"/>
      <c r="AH91" s="58"/>
    </row>
    <row r="92" spans="1:34" s="56" customFormat="1" x14ac:dyDescent="0.35">
      <c r="A92" s="29"/>
      <c r="B92" s="28"/>
      <c r="C92" s="29"/>
      <c r="D92" s="29"/>
      <c r="E92" s="29"/>
      <c r="F92" s="30"/>
      <c r="G92" s="31"/>
      <c r="H92" s="30"/>
      <c r="I92" s="32"/>
      <c r="J92" s="32"/>
      <c r="K92" s="32"/>
      <c r="L92" s="32"/>
      <c r="M92" s="53"/>
      <c r="Y92" s="57"/>
      <c r="Z92" s="57"/>
      <c r="AA92" s="57"/>
      <c r="AB92" s="58"/>
      <c r="AC92" s="58"/>
      <c r="AD92" s="58"/>
      <c r="AE92" s="58"/>
      <c r="AF92" s="59"/>
      <c r="AG92" s="58"/>
      <c r="AH92" s="58"/>
    </row>
    <row r="93" spans="1:34" s="56" customFormat="1" x14ac:dyDescent="0.35">
      <c r="A93" s="29"/>
      <c r="B93" s="28"/>
      <c r="C93" s="29"/>
      <c r="D93" s="29"/>
      <c r="E93" s="29"/>
      <c r="F93" s="30"/>
      <c r="G93" s="31"/>
      <c r="H93" s="30"/>
      <c r="I93" s="32"/>
      <c r="J93" s="32"/>
      <c r="K93" s="32"/>
      <c r="L93" s="32"/>
      <c r="M93" s="53"/>
      <c r="Y93" s="57"/>
      <c r="Z93" s="57"/>
      <c r="AA93" s="57"/>
      <c r="AB93" s="58"/>
      <c r="AC93" s="58"/>
      <c r="AD93" s="58"/>
      <c r="AE93" s="58"/>
      <c r="AF93" s="59"/>
      <c r="AG93" s="58"/>
      <c r="AH93" s="58"/>
    </row>
    <row r="94" spans="1:34" s="56" customFormat="1" x14ac:dyDescent="0.35">
      <c r="A94" s="29"/>
      <c r="B94" s="28"/>
      <c r="C94" s="29"/>
      <c r="D94" s="29"/>
      <c r="E94" s="29"/>
      <c r="F94" s="30"/>
      <c r="G94" s="31"/>
      <c r="H94" s="30"/>
      <c r="I94" s="32"/>
      <c r="J94" s="32"/>
      <c r="K94" s="32"/>
      <c r="L94" s="32"/>
      <c r="M94" s="53"/>
      <c r="Y94" s="57"/>
      <c r="Z94" s="57"/>
      <c r="AA94" s="57"/>
      <c r="AB94" s="58"/>
      <c r="AC94" s="58"/>
      <c r="AD94" s="58"/>
      <c r="AE94" s="58"/>
      <c r="AF94" s="59"/>
      <c r="AG94" s="58"/>
      <c r="AH94" s="58"/>
    </row>
    <row r="95" spans="1:34" s="56" customFormat="1" x14ac:dyDescent="0.35">
      <c r="A95" s="29"/>
      <c r="B95" s="28"/>
      <c r="C95" s="29"/>
      <c r="D95" s="29"/>
      <c r="E95" s="29"/>
      <c r="F95" s="30"/>
      <c r="G95" s="31"/>
      <c r="H95" s="30"/>
      <c r="I95" s="32"/>
      <c r="J95" s="32"/>
      <c r="K95" s="32"/>
      <c r="L95" s="32"/>
      <c r="M95" s="53"/>
      <c r="Y95" s="57"/>
      <c r="Z95" s="57"/>
      <c r="AA95" s="57"/>
      <c r="AB95" s="58"/>
      <c r="AC95" s="58"/>
      <c r="AD95" s="58"/>
      <c r="AE95" s="58"/>
      <c r="AF95" s="59"/>
      <c r="AG95" s="58"/>
      <c r="AH95" s="58"/>
    </row>
    <row r="96" spans="1:34" s="56" customFormat="1" x14ac:dyDescent="0.35">
      <c r="A96" s="29"/>
      <c r="B96" s="28"/>
      <c r="C96" s="29"/>
      <c r="D96" s="29"/>
      <c r="E96" s="29"/>
      <c r="F96" s="30"/>
      <c r="G96" s="31"/>
      <c r="H96" s="30"/>
      <c r="I96" s="32"/>
      <c r="J96" s="32"/>
      <c r="K96" s="32"/>
      <c r="L96" s="32"/>
      <c r="M96" s="53"/>
      <c r="Y96" s="57"/>
      <c r="Z96" s="57"/>
      <c r="AA96" s="57"/>
      <c r="AB96" s="58"/>
      <c r="AC96" s="58"/>
      <c r="AD96" s="58"/>
      <c r="AE96" s="58"/>
      <c r="AF96" s="59"/>
      <c r="AG96" s="58"/>
      <c r="AH96" s="58"/>
    </row>
    <row r="97" spans="1:34" s="56" customFormat="1" x14ac:dyDescent="0.35">
      <c r="A97" s="29"/>
      <c r="B97" s="28"/>
      <c r="C97" s="29"/>
      <c r="D97" s="29"/>
      <c r="E97" s="29"/>
      <c r="F97" s="30"/>
      <c r="G97" s="31"/>
      <c r="H97" s="30"/>
      <c r="I97" s="32"/>
      <c r="J97" s="32"/>
      <c r="K97" s="32"/>
      <c r="L97" s="32"/>
      <c r="M97" s="53"/>
      <c r="Y97" s="57"/>
      <c r="Z97" s="57"/>
      <c r="AA97" s="57"/>
      <c r="AB97" s="58"/>
      <c r="AC97" s="58"/>
      <c r="AD97" s="58"/>
      <c r="AE97" s="58"/>
      <c r="AF97" s="59"/>
      <c r="AG97" s="58"/>
      <c r="AH97" s="58"/>
    </row>
    <row r="98" spans="1:34" s="56" customFormat="1" x14ac:dyDescent="0.35">
      <c r="A98" s="29"/>
      <c r="B98" s="28"/>
      <c r="C98" s="29"/>
      <c r="D98" s="29"/>
      <c r="E98" s="29"/>
      <c r="F98" s="30"/>
      <c r="G98" s="31"/>
      <c r="H98" s="30"/>
      <c r="I98" s="32"/>
      <c r="J98" s="32"/>
      <c r="K98" s="32"/>
      <c r="L98" s="32"/>
      <c r="M98" s="53"/>
      <c r="Y98" s="57"/>
      <c r="Z98" s="57"/>
      <c r="AA98" s="57"/>
      <c r="AB98" s="58"/>
      <c r="AC98" s="58"/>
      <c r="AD98" s="58"/>
      <c r="AE98" s="58"/>
      <c r="AF98" s="59"/>
      <c r="AG98" s="58"/>
      <c r="AH98" s="58"/>
    </row>
    <row r="99" spans="1:34" s="56" customFormat="1" x14ac:dyDescent="0.35">
      <c r="A99" s="29"/>
      <c r="B99" s="28"/>
      <c r="C99" s="29"/>
      <c r="D99" s="29"/>
      <c r="E99" s="29"/>
      <c r="F99" s="30"/>
      <c r="G99" s="31"/>
      <c r="H99" s="30"/>
      <c r="I99" s="32"/>
      <c r="J99" s="32"/>
      <c r="K99" s="32"/>
      <c r="L99" s="32"/>
      <c r="M99" s="53"/>
      <c r="Y99" s="57"/>
      <c r="Z99" s="57"/>
      <c r="AA99" s="57"/>
      <c r="AB99" s="58"/>
      <c r="AC99" s="58"/>
      <c r="AD99" s="58"/>
      <c r="AE99" s="58"/>
      <c r="AF99" s="59"/>
      <c r="AG99" s="58"/>
      <c r="AH99" s="58"/>
    </row>
    <row r="100" spans="1:34" s="56" customFormat="1" x14ac:dyDescent="0.35">
      <c r="A100" s="29"/>
      <c r="B100" s="28"/>
      <c r="C100" s="29"/>
      <c r="D100" s="29"/>
      <c r="E100" s="29"/>
      <c r="F100" s="30"/>
      <c r="G100" s="31"/>
      <c r="H100" s="30"/>
      <c r="I100" s="32"/>
      <c r="J100" s="32"/>
      <c r="K100" s="32"/>
      <c r="L100" s="32"/>
      <c r="M100" s="53"/>
      <c r="Y100" s="57"/>
      <c r="Z100" s="57"/>
      <c r="AA100" s="57"/>
      <c r="AB100" s="58"/>
      <c r="AC100" s="58"/>
      <c r="AD100" s="58"/>
      <c r="AE100" s="58"/>
      <c r="AF100" s="59"/>
      <c r="AG100" s="58"/>
      <c r="AH100" s="58"/>
    </row>
    <row r="101" spans="1:34" s="56" customFormat="1" x14ac:dyDescent="0.35">
      <c r="A101" s="29"/>
      <c r="B101" s="28"/>
      <c r="C101" s="29"/>
      <c r="D101" s="29"/>
      <c r="E101" s="29"/>
      <c r="F101" s="30"/>
      <c r="G101" s="31"/>
      <c r="H101" s="30"/>
      <c r="I101" s="32"/>
      <c r="J101" s="32"/>
      <c r="K101" s="32"/>
      <c r="L101" s="32"/>
      <c r="M101" s="53"/>
      <c r="Y101" s="57"/>
      <c r="Z101" s="57"/>
      <c r="AA101" s="57"/>
      <c r="AB101" s="58"/>
      <c r="AC101" s="58"/>
      <c r="AD101" s="58"/>
      <c r="AE101" s="58"/>
      <c r="AF101" s="59"/>
      <c r="AG101" s="58"/>
      <c r="AH101" s="58"/>
    </row>
    <row r="102" spans="1:34" s="56" customFormat="1" x14ac:dyDescent="0.35">
      <c r="A102" s="29"/>
      <c r="B102" s="28"/>
      <c r="C102" s="29"/>
      <c r="D102" s="29"/>
      <c r="E102" s="29"/>
      <c r="F102" s="30"/>
      <c r="G102" s="31"/>
      <c r="H102" s="30"/>
      <c r="I102" s="32"/>
      <c r="J102" s="32"/>
      <c r="K102" s="32"/>
      <c r="L102" s="32"/>
      <c r="M102" s="53"/>
      <c r="Y102" s="57"/>
      <c r="Z102" s="57"/>
      <c r="AA102" s="57"/>
      <c r="AB102" s="58"/>
      <c r="AC102" s="58"/>
      <c r="AD102" s="58"/>
      <c r="AE102" s="58"/>
      <c r="AF102" s="59"/>
      <c r="AG102" s="58"/>
      <c r="AH102" s="58"/>
    </row>
    <row r="103" spans="1:34" s="56" customFormat="1" x14ac:dyDescent="0.35">
      <c r="A103" s="29"/>
      <c r="B103" s="28"/>
      <c r="C103" s="29"/>
      <c r="D103" s="29"/>
      <c r="E103" s="29"/>
      <c r="F103" s="30"/>
      <c r="G103" s="31"/>
      <c r="H103" s="30"/>
      <c r="I103" s="32"/>
      <c r="J103" s="32"/>
      <c r="K103" s="32"/>
      <c r="L103" s="32"/>
      <c r="M103" s="53"/>
      <c r="Y103" s="57"/>
      <c r="Z103" s="57"/>
      <c r="AA103" s="57"/>
      <c r="AB103" s="58"/>
      <c r="AC103" s="58"/>
      <c r="AD103" s="58"/>
      <c r="AE103" s="58"/>
      <c r="AF103" s="59"/>
      <c r="AG103" s="58"/>
      <c r="AH103" s="58"/>
    </row>
    <row r="104" spans="1:34" s="56" customFormat="1" x14ac:dyDescent="0.35">
      <c r="A104" s="29"/>
      <c r="B104" s="28"/>
      <c r="C104" s="29"/>
      <c r="D104" s="29"/>
      <c r="E104" s="29"/>
      <c r="F104" s="30"/>
      <c r="G104" s="31"/>
      <c r="H104" s="30"/>
      <c r="I104" s="32"/>
      <c r="J104" s="32"/>
      <c r="K104" s="32"/>
      <c r="L104" s="32"/>
      <c r="M104" s="53"/>
      <c r="Y104" s="57"/>
      <c r="Z104" s="57"/>
      <c r="AA104" s="57"/>
      <c r="AB104" s="58"/>
      <c r="AC104" s="58"/>
      <c r="AD104" s="58"/>
      <c r="AE104" s="58"/>
      <c r="AF104" s="59"/>
      <c r="AG104" s="58"/>
      <c r="AH104" s="58"/>
    </row>
    <row r="105" spans="1:34" s="56" customFormat="1" x14ac:dyDescent="0.35">
      <c r="A105" s="29"/>
      <c r="B105" s="28"/>
      <c r="C105" s="29"/>
      <c r="D105" s="29"/>
      <c r="E105" s="29"/>
      <c r="F105" s="30"/>
      <c r="G105" s="31"/>
      <c r="H105" s="30"/>
      <c r="I105" s="32"/>
      <c r="J105" s="32"/>
      <c r="K105" s="32"/>
      <c r="L105" s="32"/>
      <c r="M105" s="53"/>
      <c r="Y105" s="57"/>
      <c r="Z105" s="57"/>
      <c r="AA105" s="57"/>
      <c r="AB105" s="58"/>
      <c r="AC105" s="58"/>
      <c r="AD105" s="58"/>
      <c r="AE105" s="58"/>
      <c r="AF105" s="59"/>
      <c r="AG105" s="58"/>
      <c r="AH105" s="58"/>
    </row>
    <row r="106" spans="1:34" s="56" customFormat="1" x14ac:dyDescent="0.35">
      <c r="A106" s="29"/>
      <c r="B106" s="28"/>
      <c r="C106" s="29"/>
      <c r="D106" s="29"/>
      <c r="E106" s="29"/>
      <c r="F106" s="30"/>
      <c r="G106" s="31"/>
      <c r="H106" s="30"/>
      <c r="I106" s="32"/>
      <c r="J106" s="32"/>
      <c r="K106" s="32"/>
      <c r="L106" s="32"/>
      <c r="M106" s="53"/>
      <c r="Y106" s="57"/>
      <c r="Z106" s="57"/>
      <c r="AA106" s="57"/>
      <c r="AB106" s="58"/>
      <c r="AC106" s="58"/>
      <c r="AD106" s="58"/>
      <c r="AE106" s="58"/>
      <c r="AF106" s="59"/>
      <c r="AG106" s="58"/>
      <c r="AH106" s="58"/>
    </row>
    <row r="107" spans="1:34" s="56" customFormat="1" x14ac:dyDescent="0.35">
      <c r="A107" s="29"/>
      <c r="B107" s="28"/>
      <c r="C107" s="29"/>
      <c r="D107" s="29"/>
      <c r="E107" s="29"/>
      <c r="F107" s="30"/>
      <c r="G107" s="31"/>
      <c r="H107" s="30"/>
      <c r="I107" s="32"/>
      <c r="J107" s="32"/>
      <c r="K107" s="32"/>
      <c r="L107" s="32"/>
      <c r="M107" s="53"/>
      <c r="Y107" s="57"/>
      <c r="Z107" s="57"/>
      <c r="AA107" s="57"/>
      <c r="AB107" s="58"/>
      <c r="AC107" s="58"/>
      <c r="AD107" s="58"/>
      <c r="AE107" s="58"/>
      <c r="AF107" s="59"/>
      <c r="AG107" s="58"/>
      <c r="AH107" s="58"/>
    </row>
    <row r="108" spans="1:34" s="56" customFormat="1" x14ac:dyDescent="0.35">
      <c r="A108" s="29"/>
      <c r="B108" s="28"/>
      <c r="C108" s="29"/>
      <c r="D108" s="29"/>
      <c r="E108" s="29"/>
      <c r="F108" s="30"/>
      <c r="G108" s="31"/>
      <c r="H108" s="30"/>
      <c r="I108" s="32"/>
      <c r="J108" s="32"/>
      <c r="K108" s="32"/>
      <c r="L108" s="32"/>
      <c r="M108" s="53"/>
      <c r="Y108" s="57"/>
      <c r="Z108" s="57"/>
      <c r="AA108" s="57"/>
      <c r="AB108" s="58"/>
      <c r="AC108" s="58"/>
      <c r="AD108" s="58"/>
      <c r="AE108" s="58"/>
      <c r="AF108" s="59"/>
      <c r="AG108" s="58"/>
      <c r="AH108" s="58"/>
    </row>
    <row r="109" spans="1:34" s="56" customFormat="1" x14ac:dyDescent="0.35">
      <c r="A109" s="29"/>
      <c r="B109" s="28"/>
      <c r="C109" s="29"/>
      <c r="D109" s="29"/>
      <c r="E109" s="29"/>
      <c r="F109" s="30"/>
      <c r="G109" s="31"/>
      <c r="H109" s="30"/>
      <c r="I109" s="32"/>
      <c r="J109" s="32"/>
      <c r="K109" s="32"/>
      <c r="L109" s="32"/>
      <c r="M109" s="53"/>
      <c r="Y109" s="57"/>
      <c r="Z109" s="57"/>
      <c r="AA109" s="57"/>
      <c r="AB109" s="58"/>
      <c r="AC109" s="58"/>
      <c r="AD109" s="58"/>
      <c r="AE109" s="58"/>
      <c r="AF109" s="59"/>
      <c r="AG109" s="58"/>
      <c r="AH109" s="58"/>
    </row>
    <row r="110" spans="1:34" s="56" customFormat="1" x14ac:dyDescent="0.35">
      <c r="A110" s="29"/>
      <c r="B110" s="28"/>
      <c r="C110" s="29"/>
      <c r="D110" s="29"/>
      <c r="E110" s="29"/>
      <c r="F110" s="30"/>
      <c r="G110" s="31"/>
      <c r="H110" s="30"/>
      <c r="I110" s="32"/>
      <c r="J110" s="32"/>
      <c r="K110" s="32"/>
      <c r="L110" s="32"/>
      <c r="M110" s="53"/>
      <c r="Y110" s="57"/>
      <c r="Z110" s="57"/>
      <c r="AA110" s="57"/>
      <c r="AB110" s="58"/>
      <c r="AC110" s="58"/>
      <c r="AD110" s="58"/>
      <c r="AE110" s="58"/>
      <c r="AF110" s="59"/>
      <c r="AG110" s="58"/>
      <c r="AH110" s="58"/>
    </row>
    <row r="111" spans="1:34" s="56" customFormat="1" x14ac:dyDescent="0.35">
      <c r="A111" s="29"/>
      <c r="B111" s="28"/>
      <c r="C111" s="29"/>
      <c r="D111" s="29"/>
      <c r="E111" s="29"/>
      <c r="F111" s="30"/>
      <c r="G111" s="31"/>
      <c r="H111" s="30"/>
      <c r="I111" s="32"/>
      <c r="J111" s="32"/>
      <c r="K111" s="32"/>
      <c r="L111" s="32"/>
      <c r="M111" s="53"/>
      <c r="Y111" s="57"/>
      <c r="Z111" s="57"/>
      <c r="AA111" s="57"/>
      <c r="AB111" s="58"/>
      <c r="AC111" s="58"/>
      <c r="AD111" s="58"/>
      <c r="AE111" s="58"/>
      <c r="AF111" s="59"/>
      <c r="AG111" s="58"/>
      <c r="AH111" s="58"/>
    </row>
    <row r="112" spans="1:34" s="56" customFormat="1" x14ac:dyDescent="0.35">
      <c r="A112" s="29"/>
      <c r="B112" s="28"/>
      <c r="C112" s="29"/>
      <c r="D112" s="29"/>
      <c r="E112" s="29"/>
      <c r="F112" s="30"/>
      <c r="G112" s="31"/>
      <c r="H112" s="30"/>
      <c r="I112" s="32"/>
      <c r="J112" s="32"/>
      <c r="K112" s="32"/>
      <c r="L112" s="32"/>
      <c r="M112" s="53"/>
      <c r="Y112" s="57"/>
      <c r="Z112" s="57"/>
      <c r="AA112" s="57"/>
      <c r="AB112" s="58"/>
      <c r="AC112" s="58"/>
      <c r="AD112" s="58"/>
      <c r="AE112" s="58"/>
      <c r="AF112" s="59"/>
      <c r="AG112" s="58"/>
      <c r="AH112" s="58"/>
    </row>
    <row r="113" spans="1:34" s="56" customFormat="1" x14ac:dyDescent="0.35">
      <c r="A113" s="29"/>
      <c r="B113" s="28"/>
      <c r="C113" s="29"/>
      <c r="D113" s="29"/>
      <c r="E113" s="29"/>
      <c r="F113" s="30"/>
      <c r="G113" s="31"/>
      <c r="H113" s="30"/>
      <c r="I113" s="32"/>
      <c r="J113" s="32"/>
      <c r="K113" s="32"/>
      <c r="L113" s="32"/>
      <c r="M113" s="53"/>
      <c r="Y113" s="57"/>
      <c r="Z113" s="57"/>
      <c r="AA113" s="57"/>
      <c r="AB113" s="58"/>
      <c r="AC113" s="58"/>
      <c r="AD113" s="58"/>
      <c r="AE113" s="58"/>
      <c r="AF113" s="59"/>
      <c r="AG113" s="58"/>
      <c r="AH113" s="58"/>
    </row>
    <row r="114" spans="1:34" s="56" customFormat="1" x14ac:dyDescent="0.35">
      <c r="A114" s="29"/>
      <c r="B114" s="28"/>
      <c r="C114" s="29"/>
      <c r="D114" s="29"/>
      <c r="E114" s="29"/>
      <c r="F114" s="30"/>
      <c r="G114" s="31"/>
      <c r="H114" s="30"/>
      <c r="I114" s="32"/>
      <c r="J114" s="32"/>
      <c r="K114" s="32"/>
      <c r="L114" s="32"/>
      <c r="M114" s="53"/>
      <c r="Y114" s="57"/>
      <c r="Z114" s="57"/>
      <c r="AA114" s="57"/>
      <c r="AB114" s="58"/>
      <c r="AC114" s="58"/>
      <c r="AD114" s="58"/>
      <c r="AE114" s="58"/>
      <c r="AF114" s="59"/>
      <c r="AG114" s="58"/>
      <c r="AH114" s="58"/>
    </row>
    <row r="115" spans="1:34" s="56" customFormat="1" x14ac:dyDescent="0.35">
      <c r="A115" s="29"/>
      <c r="B115" s="28"/>
      <c r="C115" s="29"/>
      <c r="D115" s="29"/>
      <c r="E115" s="29"/>
      <c r="F115" s="30"/>
      <c r="G115" s="31"/>
      <c r="H115" s="30"/>
      <c r="I115" s="32"/>
      <c r="J115" s="32"/>
      <c r="K115" s="32"/>
      <c r="L115" s="32"/>
      <c r="M115" s="53"/>
      <c r="Y115" s="57"/>
      <c r="Z115" s="57"/>
      <c r="AA115" s="57"/>
      <c r="AB115" s="58"/>
      <c r="AC115" s="58"/>
      <c r="AD115" s="58"/>
      <c r="AE115" s="58"/>
      <c r="AF115" s="59"/>
      <c r="AG115" s="58"/>
      <c r="AH115" s="58"/>
    </row>
    <row r="116" spans="1:34" s="56" customFormat="1" x14ac:dyDescent="0.35">
      <c r="A116" s="29"/>
      <c r="B116" s="28"/>
      <c r="C116" s="29"/>
      <c r="D116" s="29"/>
      <c r="E116" s="29"/>
      <c r="F116" s="30"/>
      <c r="G116" s="31"/>
      <c r="H116" s="30"/>
      <c r="I116" s="32"/>
      <c r="J116" s="32"/>
      <c r="K116" s="32"/>
      <c r="L116" s="32"/>
      <c r="M116" s="53"/>
      <c r="Y116" s="57"/>
      <c r="Z116" s="57"/>
      <c r="AA116" s="57"/>
      <c r="AB116" s="58"/>
      <c r="AC116" s="58"/>
      <c r="AD116" s="58"/>
      <c r="AE116" s="58"/>
      <c r="AF116" s="59"/>
      <c r="AG116" s="58"/>
      <c r="AH116" s="58"/>
    </row>
    <row r="117" spans="1:34" s="56" customFormat="1" x14ac:dyDescent="0.35">
      <c r="A117" s="29"/>
      <c r="B117" s="28"/>
      <c r="C117" s="29"/>
      <c r="D117" s="29"/>
      <c r="E117" s="29"/>
      <c r="F117" s="30"/>
      <c r="G117" s="31"/>
      <c r="H117" s="30"/>
      <c r="I117" s="32"/>
      <c r="J117" s="32"/>
      <c r="K117" s="32"/>
      <c r="L117" s="32"/>
      <c r="M117" s="53"/>
      <c r="Y117" s="57"/>
      <c r="Z117" s="57"/>
      <c r="AA117" s="57"/>
      <c r="AB117" s="58"/>
      <c r="AC117" s="58"/>
      <c r="AD117" s="58"/>
      <c r="AE117" s="58"/>
      <c r="AF117" s="59"/>
      <c r="AG117" s="58"/>
      <c r="AH117" s="58"/>
    </row>
    <row r="118" spans="1:34" s="56" customFormat="1" x14ac:dyDescent="0.35">
      <c r="A118" s="29"/>
      <c r="B118" s="28"/>
      <c r="C118" s="29"/>
      <c r="D118" s="29"/>
      <c r="E118" s="29"/>
      <c r="F118" s="30"/>
      <c r="G118" s="31"/>
      <c r="H118" s="30"/>
      <c r="I118" s="32"/>
      <c r="J118" s="32"/>
      <c r="K118" s="32"/>
      <c r="L118" s="32"/>
      <c r="M118" s="53"/>
      <c r="Y118" s="57"/>
      <c r="Z118" s="57"/>
      <c r="AA118" s="57"/>
      <c r="AB118" s="58"/>
      <c r="AC118" s="58"/>
      <c r="AD118" s="58"/>
      <c r="AE118" s="58"/>
      <c r="AF118" s="59"/>
      <c r="AG118" s="58"/>
      <c r="AH118" s="58"/>
    </row>
    <row r="119" spans="1:34" s="56" customFormat="1" x14ac:dyDescent="0.35">
      <c r="A119" s="29"/>
      <c r="B119" s="28"/>
      <c r="C119" s="29"/>
      <c r="D119" s="29"/>
      <c r="E119" s="29"/>
      <c r="F119" s="30"/>
      <c r="G119" s="31"/>
      <c r="H119" s="30"/>
      <c r="I119" s="32"/>
      <c r="J119" s="32"/>
      <c r="K119" s="32"/>
      <c r="L119" s="32"/>
      <c r="M119" s="53"/>
      <c r="Y119" s="57"/>
      <c r="Z119" s="57"/>
      <c r="AA119" s="57"/>
      <c r="AB119" s="58"/>
      <c r="AC119" s="58"/>
      <c r="AD119" s="58"/>
      <c r="AE119" s="58"/>
      <c r="AF119" s="59"/>
      <c r="AG119" s="58"/>
      <c r="AH119" s="58"/>
    </row>
    <row r="120" spans="1:34" s="56" customFormat="1" x14ac:dyDescent="0.35">
      <c r="A120" s="29"/>
      <c r="B120" s="28"/>
      <c r="C120" s="29"/>
      <c r="D120" s="29"/>
      <c r="E120" s="29"/>
      <c r="F120" s="30"/>
      <c r="G120" s="31"/>
      <c r="H120" s="30"/>
      <c r="I120" s="32"/>
      <c r="J120" s="32"/>
      <c r="K120" s="32"/>
      <c r="L120" s="32"/>
      <c r="M120" s="53"/>
      <c r="Y120" s="57"/>
      <c r="Z120" s="57"/>
      <c r="AA120" s="57"/>
      <c r="AB120" s="58"/>
      <c r="AC120" s="58"/>
      <c r="AD120" s="58"/>
      <c r="AE120" s="58"/>
      <c r="AF120" s="59"/>
      <c r="AG120" s="58"/>
      <c r="AH120" s="58"/>
    </row>
    <row r="121" spans="1:34" s="56" customFormat="1" x14ac:dyDescent="0.35">
      <c r="A121" s="29"/>
      <c r="B121" s="28"/>
      <c r="C121" s="29"/>
      <c r="D121" s="29"/>
      <c r="E121" s="29"/>
      <c r="F121" s="30"/>
      <c r="G121" s="31"/>
      <c r="H121" s="30"/>
      <c r="I121" s="32"/>
      <c r="J121" s="32"/>
      <c r="K121" s="32"/>
      <c r="L121" s="32"/>
      <c r="M121" s="53"/>
      <c r="Y121" s="57"/>
      <c r="Z121" s="57"/>
      <c r="AA121" s="57"/>
      <c r="AB121" s="58"/>
      <c r="AC121" s="58"/>
      <c r="AD121" s="58"/>
      <c r="AE121" s="58"/>
      <c r="AF121" s="59"/>
      <c r="AG121" s="58"/>
      <c r="AH121" s="58"/>
    </row>
    <row r="122" spans="1:34" s="56" customFormat="1" x14ac:dyDescent="0.35">
      <c r="A122" s="29"/>
      <c r="B122" s="28"/>
      <c r="C122" s="29"/>
      <c r="D122" s="29"/>
      <c r="E122" s="29"/>
      <c r="F122" s="30"/>
      <c r="G122" s="31"/>
      <c r="H122" s="30"/>
      <c r="I122" s="32"/>
      <c r="J122" s="32"/>
      <c r="K122" s="32"/>
      <c r="L122" s="32"/>
      <c r="M122" s="53"/>
      <c r="Y122" s="57"/>
      <c r="Z122" s="57"/>
      <c r="AA122" s="57"/>
      <c r="AB122" s="58"/>
      <c r="AC122" s="58"/>
      <c r="AD122" s="58"/>
      <c r="AE122" s="58"/>
      <c r="AF122" s="59"/>
      <c r="AG122" s="58"/>
      <c r="AH122" s="58"/>
    </row>
    <row r="123" spans="1:34" s="56" customFormat="1" x14ac:dyDescent="0.35">
      <c r="A123" s="29"/>
      <c r="B123" s="28"/>
      <c r="C123" s="29"/>
      <c r="D123" s="29"/>
      <c r="E123" s="29"/>
      <c r="F123" s="30"/>
      <c r="G123" s="31"/>
      <c r="H123" s="30"/>
      <c r="I123" s="32"/>
      <c r="J123" s="32"/>
      <c r="K123" s="32"/>
      <c r="L123" s="32"/>
      <c r="M123" s="53"/>
      <c r="Y123" s="57"/>
      <c r="Z123" s="57"/>
      <c r="AA123" s="57"/>
      <c r="AB123" s="58"/>
      <c r="AC123" s="58"/>
      <c r="AD123" s="58"/>
      <c r="AE123" s="58"/>
      <c r="AF123" s="59"/>
      <c r="AG123" s="58"/>
      <c r="AH123" s="58"/>
    </row>
    <row r="124" spans="1:34" s="56" customFormat="1" x14ac:dyDescent="0.35">
      <c r="A124" s="29"/>
      <c r="B124" s="28"/>
      <c r="C124" s="29"/>
      <c r="D124" s="29"/>
      <c r="E124" s="29"/>
      <c r="F124" s="30"/>
      <c r="G124" s="31"/>
      <c r="H124" s="30"/>
      <c r="I124" s="32"/>
      <c r="J124" s="32"/>
      <c r="K124" s="32"/>
      <c r="L124" s="32"/>
      <c r="M124" s="53"/>
      <c r="Y124" s="57"/>
      <c r="Z124" s="57"/>
      <c r="AA124" s="57"/>
      <c r="AB124" s="58"/>
      <c r="AC124" s="58"/>
      <c r="AD124" s="58"/>
      <c r="AE124" s="58"/>
      <c r="AF124" s="59"/>
      <c r="AG124" s="58"/>
      <c r="AH124" s="58"/>
    </row>
    <row r="125" spans="1:34" s="56" customFormat="1" x14ac:dyDescent="0.35">
      <c r="A125" s="29"/>
      <c r="B125" s="28"/>
      <c r="C125" s="29"/>
      <c r="D125" s="29"/>
      <c r="E125" s="29"/>
      <c r="F125" s="30"/>
      <c r="G125" s="31"/>
      <c r="H125" s="30"/>
      <c r="I125" s="32"/>
      <c r="J125" s="32"/>
      <c r="K125" s="32"/>
      <c r="L125" s="32"/>
      <c r="M125" s="53"/>
      <c r="Y125" s="57"/>
      <c r="Z125" s="57"/>
      <c r="AA125" s="57"/>
      <c r="AB125" s="58"/>
      <c r="AC125" s="58"/>
      <c r="AD125" s="58"/>
      <c r="AE125" s="58"/>
      <c r="AF125" s="59"/>
      <c r="AG125" s="58"/>
      <c r="AH125" s="58"/>
    </row>
    <row r="126" spans="1:34" s="56" customFormat="1" x14ac:dyDescent="0.35">
      <c r="A126" s="29"/>
      <c r="B126" s="28"/>
      <c r="C126" s="29"/>
      <c r="D126" s="29"/>
      <c r="E126" s="29"/>
      <c r="F126" s="30"/>
      <c r="G126" s="31"/>
      <c r="H126" s="30"/>
      <c r="I126" s="32"/>
      <c r="J126" s="32"/>
      <c r="K126" s="32"/>
      <c r="L126" s="32"/>
      <c r="M126" s="53"/>
      <c r="Y126" s="57"/>
      <c r="Z126" s="57"/>
      <c r="AA126" s="57"/>
      <c r="AB126" s="58"/>
      <c r="AC126" s="58"/>
      <c r="AD126" s="58"/>
      <c r="AE126" s="58"/>
      <c r="AF126" s="59"/>
      <c r="AG126" s="58"/>
      <c r="AH126" s="58"/>
    </row>
    <row r="127" spans="1:34" s="56" customFormat="1" x14ac:dyDescent="0.35">
      <c r="A127" s="29"/>
      <c r="B127" s="28"/>
      <c r="C127" s="29"/>
      <c r="D127" s="29"/>
      <c r="E127" s="29"/>
      <c r="F127" s="30"/>
      <c r="G127" s="31"/>
      <c r="H127" s="30"/>
      <c r="I127" s="32"/>
      <c r="J127" s="32"/>
      <c r="K127" s="32"/>
      <c r="L127" s="32"/>
      <c r="M127" s="53"/>
      <c r="Y127" s="57"/>
      <c r="Z127" s="57"/>
      <c r="AA127" s="57"/>
      <c r="AB127" s="58"/>
      <c r="AC127" s="58"/>
      <c r="AD127" s="58"/>
      <c r="AE127" s="58"/>
      <c r="AF127" s="59"/>
      <c r="AG127" s="58"/>
      <c r="AH127" s="58"/>
    </row>
    <row r="128" spans="1:34" s="56" customFormat="1" x14ac:dyDescent="0.35">
      <c r="A128" s="29"/>
      <c r="B128" s="28"/>
      <c r="C128" s="29"/>
      <c r="D128" s="29"/>
      <c r="E128" s="29"/>
      <c r="F128" s="30"/>
      <c r="G128" s="31"/>
      <c r="H128" s="30"/>
      <c r="I128" s="32"/>
      <c r="J128" s="32"/>
      <c r="K128" s="32"/>
      <c r="L128" s="32"/>
      <c r="M128" s="53"/>
      <c r="Y128" s="57"/>
      <c r="Z128" s="57"/>
      <c r="AA128" s="57"/>
      <c r="AB128" s="58"/>
      <c r="AC128" s="58"/>
      <c r="AD128" s="58"/>
      <c r="AE128" s="58"/>
      <c r="AF128" s="59"/>
      <c r="AG128" s="58"/>
      <c r="AH128" s="58"/>
    </row>
    <row r="129" spans="1:34" s="56" customFormat="1" x14ac:dyDescent="0.35">
      <c r="A129" s="29"/>
      <c r="B129" s="28"/>
      <c r="C129" s="29"/>
      <c r="D129" s="29"/>
      <c r="E129" s="29"/>
      <c r="F129" s="30"/>
      <c r="G129" s="31"/>
      <c r="H129" s="30"/>
      <c r="I129" s="32"/>
      <c r="J129" s="32"/>
      <c r="K129" s="32"/>
      <c r="L129" s="32"/>
      <c r="M129" s="53"/>
      <c r="Y129" s="57"/>
      <c r="Z129" s="57"/>
      <c r="AA129" s="57"/>
      <c r="AB129" s="58"/>
      <c r="AC129" s="58"/>
      <c r="AD129" s="58"/>
      <c r="AE129" s="58"/>
      <c r="AF129" s="59"/>
      <c r="AG129" s="58"/>
      <c r="AH129" s="58"/>
    </row>
    <row r="130" spans="1:34" s="56" customFormat="1" x14ac:dyDescent="0.35">
      <c r="A130" s="29"/>
      <c r="B130" s="28"/>
      <c r="C130" s="29"/>
      <c r="D130" s="29"/>
      <c r="E130" s="29"/>
      <c r="F130" s="30"/>
      <c r="G130" s="31"/>
      <c r="H130" s="30"/>
      <c r="I130" s="32"/>
      <c r="J130" s="32"/>
      <c r="K130" s="32"/>
      <c r="L130" s="32"/>
      <c r="M130" s="53"/>
      <c r="Y130" s="57"/>
      <c r="Z130" s="57"/>
      <c r="AA130" s="57"/>
      <c r="AB130" s="58"/>
      <c r="AC130" s="58"/>
      <c r="AD130" s="58"/>
      <c r="AE130" s="58"/>
      <c r="AF130" s="59"/>
      <c r="AG130" s="58"/>
      <c r="AH130" s="58"/>
    </row>
    <row r="131" spans="1:34" s="56" customFormat="1" x14ac:dyDescent="0.35">
      <c r="A131" s="29"/>
      <c r="B131" s="28"/>
      <c r="C131" s="29"/>
      <c r="D131" s="29"/>
      <c r="E131" s="29"/>
      <c r="F131" s="30"/>
      <c r="G131" s="31"/>
      <c r="H131" s="30"/>
      <c r="I131" s="32"/>
      <c r="J131" s="32"/>
      <c r="K131" s="32"/>
      <c r="L131" s="32"/>
      <c r="M131" s="53"/>
      <c r="Y131" s="57"/>
      <c r="Z131" s="57"/>
      <c r="AA131" s="57"/>
      <c r="AB131" s="58"/>
      <c r="AC131" s="58"/>
      <c r="AD131" s="58"/>
      <c r="AE131" s="58"/>
      <c r="AF131" s="59"/>
      <c r="AG131" s="58"/>
      <c r="AH131" s="58"/>
    </row>
    <row r="132" spans="1:34" s="56" customFormat="1" x14ac:dyDescent="0.35">
      <c r="A132" s="29"/>
      <c r="B132" s="28"/>
      <c r="C132" s="29"/>
      <c r="D132" s="29"/>
      <c r="E132" s="29"/>
      <c r="F132" s="30"/>
      <c r="G132" s="31"/>
      <c r="H132" s="30"/>
      <c r="I132" s="32"/>
      <c r="J132" s="32"/>
      <c r="K132" s="32"/>
      <c r="L132" s="32"/>
      <c r="M132" s="53"/>
      <c r="Y132" s="57"/>
      <c r="Z132" s="57"/>
      <c r="AA132" s="57"/>
      <c r="AB132" s="58"/>
      <c r="AC132" s="58"/>
      <c r="AD132" s="58"/>
      <c r="AE132" s="58"/>
      <c r="AF132" s="59"/>
      <c r="AG132" s="58"/>
      <c r="AH132" s="58"/>
    </row>
    <row r="133" spans="1:34" s="56" customFormat="1" x14ac:dyDescent="0.35">
      <c r="A133" s="29"/>
      <c r="B133" s="28"/>
      <c r="C133" s="29"/>
      <c r="D133" s="29"/>
      <c r="E133" s="29"/>
      <c r="F133" s="30"/>
      <c r="G133" s="31"/>
      <c r="H133" s="30"/>
      <c r="I133" s="32"/>
      <c r="J133" s="32"/>
      <c r="K133" s="32"/>
      <c r="L133" s="32"/>
      <c r="M133" s="53"/>
      <c r="Y133" s="57"/>
      <c r="Z133" s="57"/>
      <c r="AA133" s="57"/>
      <c r="AB133" s="58"/>
      <c r="AC133" s="58"/>
      <c r="AD133" s="58"/>
      <c r="AE133" s="58"/>
      <c r="AF133" s="59"/>
      <c r="AG133" s="58"/>
      <c r="AH133" s="58"/>
    </row>
    <row r="134" spans="1:34" s="56" customFormat="1" x14ac:dyDescent="0.35">
      <c r="A134" s="29"/>
      <c r="B134" s="28"/>
      <c r="C134" s="29"/>
      <c r="D134" s="29"/>
      <c r="E134" s="29"/>
      <c r="F134" s="30"/>
      <c r="G134" s="31"/>
      <c r="H134" s="30"/>
      <c r="I134" s="32"/>
      <c r="J134" s="32"/>
      <c r="K134" s="32"/>
      <c r="L134" s="32"/>
      <c r="M134" s="53"/>
      <c r="Y134" s="57"/>
      <c r="Z134" s="57"/>
      <c r="AA134" s="57"/>
      <c r="AB134" s="58"/>
      <c r="AC134" s="58"/>
      <c r="AD134" s="58"/>
      <c r="AE134" s="58"/>
      <c r="AF134" s="59"/>
      <c r="AG134" s="58"/>
      <c r="AH134" s="58"/>
    </row>
    <row r="135" spans="1:34" s="56" customFormat="1" x14ac:dyDescent="0.35">
      <c r="A135" s="29"/>
      <c r="B135" s="28"/>
      <c r="C135" s="29"/>
      <c r="D135" s="29"/>
      <c r="E135" s="29"/>
      <c r="F135" s="30"/>
      <c r="G135" s="31"/>
      <c r="H135" s="30"/>
      <c r="I135" s="32"/>
      <c r="J135" s="32"/>
      <c r="K135" s="32"/>
      <c r="L135" s="32"/>
      <c r="M135" s="53"/>
      <c r="Y135" s="57"/>
      <c r="Z135" s="57"/>
      <c r="AA135" s="57"/>
      <c r="AB135" s="58"/>
      <c r="AC135" s="58"/>
      <c r="AD135" s="58"/>
      <c r="AE135" s="58"/>
      <c r="AF135" s="59"/>
      <c r="AG135" s="58"/>
      <c r="AH135" s="58"/>
    </row>
    <row r="136" spans="1:34" s="56" customFormat="1" x14ac:dyDescent="0.35">
      <c r="A136" s="29"/>
      <c r="B136" s="28"/>
      <c r="C136" s="29"/>
      <c r="D136" s="29"/>
      <c r="E136" s="29"/>
      <c r="F136" s="30"/>
      <c r="G136" s="31"/>
      <c r="H136" s="30"/>
      <c r="I136" s="32"/>
      <c r="J136" s="32"/>
      <c r="K136" s="32"/>
      <c r="L136" s="32"/>
      <c r="M136" s="53"/>
      <c r="Y136" s="57"/>
      <c r="Z136" s="57"/>
      <c r="AA136" s="57"/>
      <c r="AB136" s="58"/>
      <c r="AC136" s="58"/>
      <c r="AD136" s="58"/>
      <c r="AE136" s="58"/>
      <c r="AF136" s="59"/>
      <c r="AG136" s="58"/>
      <c r="AH136" s="58"/>
    </row>
    <row r="137" spans="1:34" s="56" customFormat="1" x14ac:dyDescent="0.35">
      <c r="A137" s="29"/>
      <c r="B137" s="28"/>
      <c r="C137" s="29"/>
      <c r="D137" s="29"/>
      <c r="E137" s="29"/>
      <c r="F137" s="30"/>
      <c r="G137" s="31"/>
      <c r="H137" s="30"/>
      <c r="I137" s="32"/>
      <c r="J137" s="32"/>
      <c r="K137" s="32"/>
      <c r="L137" s="32"/>
      <c r="M137" s="53"/>
      <c r="Y137" s="57"/>
      <c r="Z137" s="57"/>
      <c r="AA137" s="57"/>
      <c r="AB137" s="58"/>
      <c r="AC137" s="58"/>
      <c r="AD137" s="58"/>
      <c r="AE137" s="58"/>
      <c r="AF137" s="59"/>
      <c r="AG137" s="58"/>
      <c r="AH137" s="58"/>
    </row>
    <row r="138" spans="1:34" s="56" customFormat="1" x14ac:dyDescent="0.35">
      <c r="A138" s="29"/>
      <c r="B138" s="28"/>
      <c r="C138" s="29"/>
      <c r="D138" s="29"/>
      <c r="E138" s="29"/>
      <c r="F138" s="30"/>
      <c r="G138" s="31"/>
      <c r="H138" s="30"/>
      <c r="I138" s="32"/>
      <c r="J138" s="32"/>
      <c r="K138" s="32"/>
      <c r="L138" s="32"/>
      <c r="M138" s="53"/>
      <c r="Y138" s="57"/>
      <c r="Z138" s="57"/>
      <c r="AA138" s="57"/>
      <c r="AB138" s="58"/>
      <c r="AC138" s="58"/>
      <c r="AD138" s="58"/>
      <c r="AE138" s="58"/>
      <c r="AF138" s="59"/>
      <c r="AG138" s="58"/>
      <c r="AH138" s="58"/>
    </row>
    <row r="139" spans="1:34" s="56" customFormat="1" x14ac:dyDescent="0.35">
      <c r="A139" s="29"/>
      <c r="B139" s="28"/>
      <c r="C139" s="29"/>
      <c r="D139" s="29"/>
      <c r="E139" s="29"/>
      <c r="F139" s="30"/>
      <c r="G139" s="31"/>
      <c r="H139" s="30"/>
      <c r="I139" s="32"/>
      <c r="J139" s="32"/>
      <c r="K139" s="32"/>
      <c r="L139" s="32"/>
      <c r="M139" s="53"/>
      <c r="Y139" s="57"/>
      <c r="Z139" s="57"/>
      <c r="AA139" s="57"/>
      <c r="AB139" s="58"/>
      <c r="AC139" s="58"/>
      <c r="AD139" s="58"/>
      <c r="AE139" s="58"/>
      <c r="AF139" s="59"/>
      <c r="AG139" s="58"/>
      <c r="AH139" s="58"/>
    </row>
    <row r="140" spans="1:34" s="56" customFormat="1" x14ac:dyDescent="0.35">
      <c r="A140" s="29"/>
      <c r="B140" s="28"/>
      <c r="C140" s="29"/>
      <c r="D140" s="29"/>
      <c r="E140" s="29"/>
      <c r="F140" s="30"/>
      <c r="G140" s="31"/>
      <c r="H140" s="30"/>
      <c r="I140" s="32"/>
      <c r="J140" s="32"/>
      <c r="K140" s="32"/>
      <c r="L140" s="32"/>
      <c r="M140" s="53"/>
      <c r="Y140" s="57"/>
      <c r="Z140" s="57"/>
      <c r="AA140" s="57"/>
      <c r="AB140" s="58"/>
      <c r="AC140" s="58"/>
      <c r="AD140" s="58"/>
      <c r="AE140" s="58"/>
      <c r="AF140" s="59"/>
      <c r="AG140" s="58"/>
      <c r="AH140" s="58"/>
    </row>
    <row r="141" spans="1:34" s="56" customFormat="1" x14ac:dyDescent="0.35">
      <c r="A141" s="29"/>
      <c r="B141" s="28"/>
      <c r="C141" s="29"/>
      <c r="D141" s="29"/>
      <c r="E141" s="29"/>
      <c r="F141" s="30"/>
      <c r="G141" s="31"/>
      <c r="H141" s="30"/>
      <c r="I141" s="32"/>
      <c r="J141" s="32"/>
      <c r="K141" s="32"/>
      <c r="L141" s="32"/>
      <c r="M141" s="53"/>
      <c r="Y141" s="57"/>
      <c r="Z141" s="57"/>
      <c r="AA141" s="57"/>
      <c r="AB141" s="58"/>
      <c r="AC141" s="58"/>
      <c r="AD141" s="58"/>
      <c r="AE141" s="58"/>
      <c r="AF141" s="59"/>
      <c r="AG141" s="58"/>
      <c r="AH141" s="58"/>
    </row>
    <row r="142" spans="1:34" s="56" customFormat="1" x14ac:dyDescent="0.35">
      <c r="A142" s="29"/>
      <c r="B142" s="28"/>
      <c r="C142" s="29"/>
      <c r="D142" s="29"/>
      <c r="E142" s="29"/>
      <c r="F142" s="30"/>
      <c r="G142" s="31"/>
      <c r="H142" s="30"/>
      <c r="I142" s="32"/>
      <c r="J142" s="32"/>
      <c r="K142" s="32"/>
      <c r="L142" s="32"/>
      <c r="M142" s="53"/>
      <c r="Y142" s="57"/>
      <c r="Z142" s="57"/>
      <c r="AA142" s="57"/>
      <c r="AB142" s="58"/>
      <c r="AC142" s="58"/>
      <c r="AD142" s="58"/>
      <c r="AE142" s="58"/>
      <c r="AF142" s="59"/>
      <c r="AG142" s="58"/>
      <c r="AH142" s="58"/>
    </row>
    <row r="143" spans="1:34" s="56" customFormat="1" x14ac:dyDescent="0.35">
      <c r="A143" s="29"/>
      <c r="B143" s="28"/>
      <c r="C143" s="29"/>
      <c r="D143" s="29"/>
      <c r="E143" s="29"/>
      <c r="F143" s="30"/>
      <c r="G143" s="31"/>
      <c r="H143" s="30"/>
      <c r="I143" s="32"/>
      <c r="J143" s="32"/>
      <c r="K143" s="32"/>
      <c r="L143" s="32"/>
      <c r="M143" s="53"/>
      <c r="Y143" s="57"/>
      <c r="Z143" s="57"/>
      <c r="AA143" s="57"/>
      <c r="AB143" s="58"/>
      <c r="AC143" s="58"/>
      <c r="AD143" s="58"/>
      <c r="AE143" s="58"/>
      <c r="AF143" s="59"/>
      <c r="AG143" s="58"/>
      <c r="AH143" s="58"/>
    </row>
    <row r="144" spans="1:34" s="56" customFormat="1" x14ac:dyDescent="0.35">
      <c r="A144" s="29"/>
      <c r="B144" s="28"/>
      <c r="C144" s="29"/>
      <c r="D144" s="29"/>
      <c r="E144" s="29"/>
      <c r="F144" s="30"/>
      <c r="G144" s="31"/>
      <c r="H144" s="30"/>
      <c r="I144" s="32"/>
      <c r="J144" s="32"/>
      <c r="K144" s="32"/>
      <c r="L144" s="32"/>
      <c r="M144" s="53"/>
      <c r="Y144" s="57"/>
      <c r="Z144" s="57"/>
      <c r="AA144" s="57"/>
      <c r="AB144" s="58"/>
      <c r="AC144" s="58"/>
      <c r="AD144" s="58"/>
      <c r="AE144" s="58"/>
      <c r="AF144" s="59"/>
      <c r="AG144" s="58"/>
      <c r="AH144" s="58"/>
    </row>
    <row r="145" spans="1:34" s="56" customFormat="1" x14ac:dyDescent="0.35">
      <c r="A145" s="29"/>
      <c r="B145" s="28"/>
      <c r="C145" s="29"/>
      <c r="D145" s="29"/>
      <c r="E145" s="29"/>
      <c r="F145" s="30"/>
      <c r="G145" s="31"/>
      <c r="H145" s="30"/>
      <c r="I145" s="32"/>
      <c r="J145" s="32"/>
      <c r="K145" s="32"/>
      <c r="L145" s="32"/>
      <c r="M145" s="53"/>
      <c r="Y145" s="57"/>
      <c r="Z145" s="57"/>
      <c r="AA145" s="57"/>
      <c r="AB145" s="58"/>
      <c r="AC145" s="58"/>
      <c r="AD145" s="58"/>
      <c r="AE145" s="58"/>
      <c r="AF145" s="59"/>
      <c r="AG145" s="58"/>
      <c r="AH145" s="58"/>
    </row>
    <row r="146" spans="1:34" s="56" customFormat="1" x14ac:dyDescent="0.35">
      <c r="A146" s="29"/>
      <c r="B146" s="28"/>
      <c r="C146" s="29"/>
      <c r="D146" s="29"/>
      <c r="E146" s="29"/>
      <c r="F146" s="30"/>
      <c r="G146" s="31"/>
      <c r="H146" s="30"/>
      <c r="I146" s="32"/>
      <c r="J146" s="32"/>
      <c r="K146" s="32"/>
      <c r="L146" s="32"/>
      <c r="M146" s="53"/>
      <c r="Y146" s="57"/>
      <c r="Z146" s="57"/>
      <c r="AA146" s="57"/>
      <c r="AB146" s="58"/>
      <c r="AC146" s="58"/>
      <c r="AD146" s="58"/>
      <c r="AE146" s="58"/>
      <c r="AF146" s="59"/>
      <c r="AG146" s="58"/>
      <c r="AH146" s="58"/>
    </row>
    <row r="147" spans="1:34" s="56" customFormat="1" x14ac:dyDescent="0.35">
      <c r="A147" s="29"/>
      <c r="B147" s="28"/>
      <c r="C147" s="29"/>
      <c r="D147" s="29"/>
      <c r="E147" s="29"/>
      <c r="F147" s="30"/>
      <c r="G147" s="31"/>
      <c r="H147" s="30"/>
      <c r="I147" s="32"/>
      <c r="J147" s="32"/>
      <c r="K147" s="32"/>
      <c r="L147" s="32"/>
      <c r="M147" s="53"/>
      <c r="Y147" s="57"/>
      <c r="Z147" s="57"/>
      <c r="AA147" s="57"/>
      <c r="AB147" s="58"/>
      <c r="AC147" s="58"/>
      <c r="AD147" s="58"/>
      <c r="AE147" s="58"/>
      <c r="AF147" s="59"/>
      <c r="AG147" s="58"/>
      <c r="AH147" s="58"/>
    </row>
    <row r="148" spans="1:34" s="56" customFormat="1" x14ac:dyDescent="0.35">
      <c r="A148" s="29"/>
      <c r="B148" s="28"/>
      <c r="C148" s="29"/>
      <c r="D148" s="29"/>
      <c r="E148" s="29"/>
      <c r="F148" s="30"/>
      <c r="G148" s="31"/>
      <c r="H148" s="30"/>
      <c r="I148" s="32"/>
      <c r="J148" s="32"/>
      <c r="K148" s="32"/>
      <c r="L148" s="32"/>
      <c r="M148" s="53"/>
      <c r="Y148" s="57"/>
      <c r="Z148" s="57"/>
      <c r="AA148" s="57"/>
      <c r="AB148" s="58"/>
      <c r="AC148" s="58"/>
      <c r="AD148" s="58"/>
      <c r="AE148" s="58"/>
      <c r="AF148" s="59"/>
      <c r="AG148" s="58"/>
      <c r="AH148" s="58"/>
    </row>
    <row r="149" spans="1:34" s="56" customFormat="1" x14ac:dyDescent="0.35">
      <c r="A149" s="29"/>
      <c r="B149" s="28"/>
      <c r="C149" s="29"/>
      <c r="D149" s="29"/>
      <c r="E149" s="29"/>
      <c r="F149" s="30"/>
      <c r="G149" s="31"/>
      <c r="H149" s="30"/>
      <c r="I149" s="32"/>
      <c r="J149" s="32"/>
      <c r="K149" s="32"/>
      <c r="L149" s="32"/>
      <c r="M149" s="53"/>
      <c r="Y149" s="57"/>
      <c r="Z149" s="57"/>
      <c r="AA149" s="57"/>
      <c r="AB149" s="58"/>
      <c r="AC149" s="58"/>
      <c r="AD149" s="58"/>
      <c r="AE149" s="58"/>
      <c r="AF149" s="59"/>
      <c r="AG149" s="58"/>
      <c r="AH149" s="58"/>
    </row>
    <row r="150" spans="1:34" s="56" customFormat="1" x14ac:dyDescent="0.35">
      <c r="A150" s="29"/>
      <c r="B150" s="28"/>
      <c r="C150" s="29"/>
      <c r="D150" s="29"/>
      <c r="E150" s="29"/>
      <c r="F150" s="30"/>
      <c r="G150" s="31"/>
      <c r="H150" s="30"/>
      <c r="I150" s="32"/>
      <c r="J150" s="32"/>
      <c r="K150" s="32"/>
      <c r="L150" s="32"/>
      <c r="M150" s="53"/>
      <c r="Y150" s="57"/>
      <c r="Z150" s="57"/>
      <c r="AA150" s="57"/>
      <c r="AB150" s="58"/>
      <c r="AC150" s="58"/>
      <c r="AD150" s="58"/>
      <c r="AE150" s="58"/>
      <c r="AF150" s="59"/>
      <c r="AG150" s="58"/>
      <c r="AH150" s="58"/>
    </row>
    <row r="151" spans="1:34" s="56" customFormat="1" x14ac:dyDescent="0.35">
      <c r="A151" s="29"/>
      <c r="B151" s="28"/>
      <c r="C151" s="29"/>
      <c r="D151" s="29"/>
      <c r="E151" s="29"/>
      <c r="F151" s="30"/>
      <c r="G151" s="31"/>
      <c r="H151" s="30"/>
      <c r="I151" s="32"/>
      <c r="J151" s="32"/>
      <c r="K151" s="32"/>
      <c r="L151" s="32"/>
      <c r="M151" s="53"/>
      <c r="Y151" s="57"/>
      <c r="Z151" s="57"/>
      <c r="AA151" s="57"/>
      <c r="AB151" s="58"/>
      <c r="AC151" s="58"/>
      <c r="AD151" s="58"/>
      <c r="AE151" s="58"/>
      <c r="AF151" s="59"/>
      <c r="AG151" s="58"/>
      <c r="AH151" s="58"/>
    </row>
    <row r="152" spans="1:34" s="56" customFormat="1" x14ac:dyDescent="0.35">
      <c r="A152" s="29"/>
      <c r="B152" s="28"/>
      <c r="C152" s="29"/>
      <c r="D152" s="29"/>
      <c r="E152" s="29"/>
      <c r="F152" s="30"/>
      <c r="G152" s="31"/>
      <c r="H152" s="30"/>
      <c r="I152" s="32"/>
      <c r="J152" s="32"/>
      <c r="K152" s="32"/>
      <c r="L152" s="32"/>
      <c r="M152" s="53"/>
      <c r="Y152" s="57"/>
      <c r="Z152" s="57"/>
      <c r="AA152" s="57"/>
      <c r="AB152" s="58"/>
      <c r="AC152" s="58"/>
      <c r="AD152" s="58"/>
      <c r="AE152" s="58"/>
      <c r="AF152" s="59"/>
      <c r="AG152" s="58"/>
      <c r="AH152" s="58"/>
    </row>
    <row r="153" spans="1:34" s="56" customFormat="1" x14ac:dyDescent="0.35">
      <c r="A153" s="29"/>
      <c r="B153" s="28"/>
      <c r="C153" s="29"/>
      <c r="D153" s="29"/>
      <c r="E153" s="29"/>
      <c r="F153" s="30"/>
      <c r="G153" s="31"/>
      <c r="H153" s="30"/>
      <c r="I153" s="32"/>
      <c r="J153" s="32"/>
      <c r="K153" s="32"/>
      <c r="L153" s="32"/>
      <c r="M153" s="53"/>
      <c r="Y153" s="57"/>
      <c r="Z153" s="57"/>
      <c r="AA153" s="57"/>
      <c r="AB153" s="58"/>
      <c r="AC153" s="58"/>
      <c r="AD153" s="58"/>
      <c r="AE153" s="58"/>
      <c r="AF153" s="59"/>
      <c r="AG153" s="58"/>
      <c r="AH153" s="58"/>
    </row>
    <row r="154" spans="1:34" s="56" customFormat="1" x14ac:dyDescent="0.35">
      <c r="A154" s="29"/>
      <c r="B154" s="28"/>
      <c r="C154" s="29"/>
      <c r="D154" s="29"/>
      <c r="E154" s="29"/>
      <c r="F154" s="30"/>
      <c r="G154" s="31"/>
      <c r="H154" s="30"/>
      <c r="I154" s="32"/>
      <c r="J154" s="32"/>
      <c r="K154" s="32"/>
      <c r="L154" s="32"/>
      <c r="M154" s="53"/>
      <c r="Y154" s="57"/>
      <c r="Z154" s="57"/>
      <c r="AA154" s="57"/>
      <c r="AB154" s="58"/>
      <c r="AC154" s="58"/>
      <c r="AD154" s="58"/>
      <c r="AE154" s="58"/>
      <c r="AF154" s="59"/>
      <c r="AG154" s="58"/>
      <c r="AH154" s="58"/>
    </row>
    <row r="155" spans="1:34" s="56" customFormat="1" x14ac:dyDescent="0.35">
      <c r="A155" s="29"/>
      <c r="B155" s="28"/>
      <c r="C155" s="29"/>
      <c r="D155" s="29"/>
      <c r="E155" s="29"/>
      <c r="F155" s="30"/>
      <c r="G155" s="31"/>
      <c r="H155" s="30"/>
      <c r="I155" s="32"/>
      <c r="J155" s="32"/>
      <c r="K155" s="32"/>
      <c r="L155" s="32"/>
      <c r="M155" s="53"/>
      <c r="Y155" s="57"/>
      <c r="Z155" s="57"/>
      <c r="AA155" s="57"/>
      <c r="AB155" s="58"/>
      <c r="AC155" s="58"/>
      <c r="AD155" s="58"/>
      <c r="AE155" s="58"/>
      <c r="AF155" s="59"/>
      <c r="AG155" s="58"/>
      <c r="AH155" s="58"/>
    </row>
    <row r="156" spans="1:34" s="56" customFormat="1" x14ac:dyDescent="0.35">
      <c r="A156" s="29"/>
      <c r="B156" s="28"/>
      <c r="C156" s="29"/>
      <c r="D156" s="29"/>
      <c r="E156" s="29"/>
      <c r="F156" s="30"/>
      <c r="G156" s="31"/>
      <c r="H156" s="30"/>
      <c r="I156" s="32"/>
      <c r="J156" s="32"/>
      <c r="K156" s="32"/>
      <c r="L156" s="32"/>
      <c r="M156" s="53"/>
      <c r="Y156" s="57"/>
      <c r="Z156" s="57"/>
      <c r="AA156" s="57"/>
      <c r="AB156" s="58"/>
      <c r="AC156" s="58"/>
      <c r="AD156" s="58"/>
      <c r="AE156" s="58"/>
      <c r="AF156" s="59"/>
      <c r="AG156" s="58"/>
      <c r="AH156" s="58"/>
    </row>
    <row r="157" spans="1:34" s="56" customFormat="1" x14ac:dyDescent="0.35">
      <c r="A157" s="29"/>
      <c r="B157" s="28"/>
      <c r="C157" s="29"/>
      <c r="D157" s="29"/>
      <c r="E157" s="29"/>
      <c r="F157" s="30"/>
      <c r="G157" s="31"/>
      <c r="H157" s="30"/>
      <c r="I157" s="32"/>
      <c r="J157" s="32"/>
      <c r="K157" s="32"/>
      <c r="L157" s="32"/>
      <c r="M157" s="53"/>
      <c r="Y157" s="57"/>
      <c r="Z157" s="57"/>
      <c r="AA157" s="57"/>
      <c r="AB157" s="58"/>
      <c r="AC157" s="58"/>
      <c r="AD157" s="58"/>
      <c r="AE157" s="58"/>
      <c r="AF157" s="59"/>
      <c r="AG157" s="58"/>
      <c r="AH157" s="58"/>
    </row>
    <row r="158" spans="1:34" s="56" customFormat="1" x14ac:dyDescent="0.35">
      <c r="A158" s="29"/>
      <c r="B158" s="28"/>
      <c r="C158" s="29"/>
      <c r="D158" s="29"/>
      <c r="E158" s="29"/>
      <c r="F158" s="30"/>
      <c r="G158" s="31"/>
      <c r="H158" s="30"/>
      <c r="I158" s="32"/>
      <c r="J158" s="32"/>
      <c r="K158" s="32"/>
      <c r="L158" s="32"/>
      <c r="M158" s="53"/>
      <c r="Y158" s="57"/>
      <c r="Z158" s="57"/>
      <c r="AA158" s="57"/>
      <c r="AB158" s="58"/>
      <c r="AC158" s="58"/>
      <c r="AD158" s="58"/>
      <c r="AE158" s="58"/>
      <c r="AF158" s="59"/>
      <c r="AG158" s="58"/>
      <c r="AH158" s="58"/>
    </row>
    <row r="159" spans="1:34" s="56" customFormat="1" x14ac:dyDescent="0.35">
      <c r="A159" s="29"/>
      <c r="B159" s="28"/>
      <c r="C159" s="29"/>
      <c r="D159" s="29"/>
      <c r="E159" s="29"/>
      <c r="F159" s="30"/>
      <c r="G159" s="31"/>
      <c r="H159" s="30"/>
      <c r="I159" s="32"/>
      <c r="J159" s="32"/>
      <c r="K159" s="32"/>
      <c r="L159" s="32"/>
      <c r="M159" s="53"/>
      <c r="Y159" s="57"/>
      <c r="Z159" s="57"/>
      <c r="AA159" s="57"/>
      <c r="AB159" s="58"/>
      <c r="AC159" s="58"/>
      <c r="AD159" s="58"/>
      <c r="AE159" s="58"/>
      <c r="AF159" s="59"/>
      <c r="AG159" s="58"/>
      <c r="AH159" s="58"/>
    </row>
    <row r="160" spans="1:34" s="56" customFormat="1" x14ac:dyDescent="0.35">
      <c r="A160" s="29"/>
      <c r="B160" s="28"/>
      <c r="C160" s="29"/>
      <c r="D160" s="29"/>
      <c r="E160" s="29"/>
      <c r="F160" s="30"/>
      <c r="G160" s="31"/>
      <c r="H160" s="30"/>
      <c r="I160" s="32"/>
      <c r="J160" s="32"/>
      <c r="K160" s="32"/>
      <c r="L160" s="32"/>
      <c r="M160" s="53"/>
      <c r="Y160" s="57"/>
      <c r="Z160" s="57"/>
      <c r="AA160" s="57"/>
      <c r="AB160" s="58"/>
      <c r="AC160" s="58"/>
      <c r="AD160" s="58"/>
      <c r="AE160" s="58"/>
      <c r="AF160" s="59"/>
      <c r="AG160" s="58"/>
      <c r="AH160" s="58"/>
    </row>
    <row r="161" spans="1:34" s="56" customFormat="1" x14ac:dyDescent="0.35">
      <c r="A161" s="29"/>
      <c r="B161" s="28"/>
      <c r="C161" s="29"/>
      <c r="D161" s="29"/>
      <c r="E161" s="29"/>
      <c r="F161" s="30"/>
      <c r="G161" s="31"/>
      <c r="H161" s="30"/>
      <c r="I161" s="32"/>
      <c r="J161" s="32"/>
      <c r="K161" s="32"/>
      <c r="L161" s="32"/>
      <c r="M161" s="53"/>
      <c r="Y161" s="57"/>
      <c r="Z161" s="57"/>
      <c r="AA161" s="57"/>
      <c r="AB161" s="58"/>
      <c r="AC161" s="58"/>
      <c r="AD161" s="58"/>
      <c r="AE161" s="58"/>
      <c r="AF161" s="59"/>
      <c r="AG161" s="58"/>
      <c r="AH161" s="58"/>
    </row>
    <row r="162" spans="1:34" s="56" customFormat="1" x14ac:dyDescent="0.35">
      <c r="A162" s="29"/>
      <c r="B162" s="28"/>
      <c r="C162" s="29"/>
      <c r="D162" s="29"/>
      <c r="E162" s="29"/>
      <c r="F162" s="30"/>
      <c r="G162" s="31"/>
      <c r="H162" s="30"/>
      <c r="I162" s="32"/>
      <c r="J162" s="32"/>
      <c r="K162" s="32"/>
      <c r="L162" s="32"/>
      <c r="M162" s="53"/>
      <c r="Y162" s="57"/>
      <c r="Z162" s="57"/>
      <c r="AA162" s="57"/>
      <c r="AB162" s="58"/>
      <c r="AC162" s="58"/>
      <c r="AD162" s="58"/>
      <c r="AE162" s="58"/>
      <c r="AF162" s="59"/>
      <c r="AG162" s="58"/>
      <c r="AH162" s="58"/>
    </row>
    <row r="163" spans="1:34" s="56" customFormat="1" x14ac:dyDescent="0.35">
      <c r="A163" s="29"/>
      <c r="B163" s="28"/>
      <c r="C163" s="29"/>
      <c r="D163" s="29"/>
      <c r="E163" s="29"/>
      <c r="F163" s="30"/>
      <c r="G163" s="31"/>
      <c r="H163" s="30"/>
      <c r="I163" s="32"/>
      <c r="J163" s="32"/>
      <c r="K163" s="32"/>
      <c r="L163" s="32"/>
      <c r="M163" s="53"/>
      <c r="Y163" s="57"/>
      <c r="Z163" s="57"/>
      <c r="AA163" s="57"/>
      <c r="AB163" s="58"/>
      <c r="AC163" s="58"/>
      <c r="AD163" s="58"/>
      <c r="AE163" s="58"/>
      <c r="AF163" s="59"/>
      <c r="AG163" s="58"/>
      <c r="AH163" s="58"/>
    </row>
    <row r="164" spans="1:34" s="56" customFormat="1" x14ac:dyDescent="0.35">
      <c r="A164" s="29"/>
      <c r="B164" s="28"/>
      <c r="C164" s="29"/>
      <c r="D164" s="29"/>
      <c r="E164" s="29"/>
      <c r="F164" s="30"/>
      <c r="G164" s="31"/>
      <c r="H164" s="30"/>
      <c r="I164" s="32"/>
      <c r="J164" s="32"/>
      <c r="K164" s="32"/>
      <c r="L164" s="32"/>
      <c r="M164" s="53"/>
      <c r="Y164" s="57"/>
      <c r="Z164" s="57"/>
      <c r="AA164" s="57"/>
      <c r="AB164" s="58"/>
      <c r="AC164" s="58"/>
      <c r="AD164" s="58"/>
      <c r="AE164" s="58"/>
      <c r="AF164" s="59"/>
      <c r="AG164" s="58"/>
      <c r="AH164" s="58"/>
    </row>
    <row r="165" spans="1:34" s="56" customFormat="1" x14ac:dyDescent="0.35">
      <c r="A165" s="29"/>
      <c r="B165" s="28"/>
      <c r="C165" s="29"/>
      <c r="D165" s="29"/>
      <c r="E165" s="29"/>
      <c r="F165" s="30"/>
      <c r="G165" s="31"/>
      <c r="H165" s="30"/>
      <c r="I165" s="32"/>
      <c r="J165" s="32"/>
      <c r="K165" s="32"/>
      <c r="L165" s="32"/>
      <c r="M165" s="53"/>
      <c r="Y165" s="57"/>
      <c r="Z165" s="57"/>
      <c r="AA165" s="57"/>
      <c r="AB165" s="58"/>
      <c r="AC165" s="58"/>
      <c r="AD165" s="58"/>
      <c r="AE165" s="58"/>
      <c r="AF165" s="59"/>
      <c r="AG165" s="58"/>
      <c r="AH165" s="58"/>
    </row>
    <row r="166" spans="1:34" s="56" customFormat="1" x14ac:dyDescent="0.35">
      <c r="A166" s="29"/>
      <c r="B166" s="28"/>
      <c r="C166" s="29"/>
      <c r="D166" s="29"/>
      <c r="E166" s="29"/>
      <c r="F166" s="30"/>
      <c r="G166" s="31"/>
      <c r="H166" s="30"/>
      <c r="I166" s="32"/>
      <c r="J166" s="32"/>
      <c r="K166" s="32"/>
      <c r="L166" s="32"/>
      <c r="M166" s="53"/>
      <c r="Y166" s="57"/>
      <c r="Z166" s="57"/>
      <c r="AA166" s="57"/>
      <c r="AB166" s="58"/>
      <c r="AC166" s="58"/>
      <c r="AD166" s="58"/>
      <c r="AE166" s="58"/>
      <c r="AF166" s="59"/>
      <c r="AG166" s="58"/>
      <c r="AH166" s="58"/>
    </row>
    <row r="167" spans="1:34" s="56" customFormat="1" x14ac:dyDescent="0.35">
      <c r="A167" s="29"/>
      <c r="B167" s="28"/>
      <c r="C167" s="29"/>
      <c r="D167" s="29"/>
      <c r="E167" s="29"/>
      <c r="F167" s="30"/>
      <c r="G167" s="31"/>
      <c r="H167" s="30"/>
      <c r="I167" s="32"/>
      <c r="J167" s="32"/>
      <c r="K167" s="32"/>
      <c r="L167" s="32"/>
      <c r="M167" s="53"/>
      <c r="Y167" s="57"/>
      <c r="Z167" s="57"/>
      <c r="AA167" s="57"/>
      <c r="AB167" s="58"/>
      <c r="AC167" s="58"/>
      <c r="AD167" s="58"/>
      <c r="AE167" s="58"/>
      <c r="AF167" s="59"/>
      <c r="AG167" s="58"/>
      <c r="AH167" s="58"/>
    </row>
    <row r="168" spans="1:34" s="56" customFormat="1" x14ac:dyDescent="0.35">
      <c r="A168" s="29"/>
      <c r="B168" s="28"/>
      <c r="C168" s="29"/>
      <c r="D168" s="29"/>
      <c r="E168" s="29"/>
      <c r="F168" s="30"/>
      <c r="G168" s="31"/>
      <c r="H168" s="30"/>
      <c r="I168" s="32"/>
      <c r="J168" s="32"/>
      <c r="K168" s="32"/>
      <c r="L168" s="32"/>
      <c r="M168" s="53"/>
      <c r="Y168" s="57"/>
      <c r="Z168" s="57"/>
      <c r="AA168" s="57"/>
      <c r="AB168" s="58"/>
      <c r="AC168" s="58"/>
      <c r="AD168" s="58"/>
      <c r="AE168" s="58"/>
      <c r="AF168" s="59"/>
      <c r="AG168" s="58"/>
      <c r="AH168" s="58"/>
    </row>
    <row r="169" spans="1:34" s="56" customFormat="1" x14ac:dyDescent="0.35">
      <c r="A169" s="29"/>
      <c r="B169" s="28"/>
      <c r="C169" s="29"/>
      <c r="D169" s="29"/>
      <c r="E169" s="29"/>
      <c r="F169" s="30"/>
      <c r="G169" s="31"/>
      <c r="H169" s="30"/>
      <c r="I169" s="32"/>
      <c r="J169" s="32"/>
      <c r="K169" s="32"/>
      <c r="L169" s="32"/>
      <c r="M169" s="53"/>
      <c r="Y169" s="57"/>
      <c r="Z169" s="57"/>
      <c r="AA169" s="57"/>
      <c r="AB169" s="58"/>
      <c r="AC169" s="58"/>
      <c r="AD169" s="58"/>
      <c r="AE169" s="58"/>
      <c r="AF169" s="59"/>
      <c r="AG169" s="58"/>
      <c r="AH169" s="58"/>
    </row>
    <row r="170" spans="1:34" s="56" customFormat="1" x14ac:dyDescent="0.35">
      <c r="A170" s="29"/>
      <c r="B170" s="28"/>
      <c r="C170" s="29"/>
      <c r="D170" s="29"/>
      <c r="E170" s="29"/>
      <c r="F170" s="30"/>
      <c r="G170" s="31"/>
      <c r="H170" s="30"/>
      <c r="I170" s="32"/>
      <c r="J170" s="32"/>
      <c r="K170" s="32"/>
      <c r="L170" s="32"/>
      <c r="M170" s="53"/>
      <c r="Y170" s="57"/>
      <c r="Z170" s="57"/>
      <c r="AA170" s="57"/>
      <c r="AB170" s="58"/>
      <c r="AC170" s="58"/>
      <c r="AD170" s="58"/>
      <c r="AE170" s="58"/>
      <c r="AF170" s="59"/>
      <c r="AG170" s="58"/>
      <c r="AH170" s="58"/>
    </row>
    <row r="171" spans="1:34" s="56" customFormat="1" x14ac:dyDescent="0.35">
      <c r="A171" s="29"/>
      <c r="B171" s="28"/>
      <c r="C171" s="29"/>
      <c r="D171" s="29"/>
      <c r="E171" s="29"/>
      <c r="F171" s="30"/>
      <c r="G171" s="31"/>
      <c r="H171" s="30"/>
      <c r="I171" s="32"/>
      <c r="J171" s="32"/>
      <c r="K171" s="32"/>
      <c r="L171" s="32"/>
      <c r="M171" s="53"/>
      <c r="Y171" s="57"/>
      <c r="Z171" s="57"/>
      <c r="AA171" s="57"/>
      <c r="AB171" s="58"/>
      <c r="AC171" s="58"/>
      <c r="AD171" s="58"/>
      <c r="AE171" s="58"/>
      <c r="AF171" s="59"/>
      <c r="AG171" s="58"/>
      <c r="AH171" s="58"/>
    </row>
    <row r="172" spans="1:34" s="56" customFormat="1" x14ac:dyDescent="0.35">
      <c r="A172" s="29"/>
      <c r="B172" s="28"/>
      <c r="C172" s="29"/>
      <c r="D172" s="29"/>
      <c r="E172" s="29"/>
      <c r="F172" s="30"/>
      <c r="G172" s="31"/>
      <c r="H172" s="30"/>
      <c r="I172" s="32"/>
      <c r="J172" s="32"/>
      <c r="K172" s="32"/>
      <c r="L172" s="32"/>
      <c r="M172" s="53"/>
      <c r="Y172" s="57"/>
      <c r="Z172" s="57"/>
      <c r="AA172" s="57"/>
      <c r="AB172" s="58"/>
      <c r="AC172" s="58"/>
      <c r="AD172" s="58"/>
      <c r="AE172" s="58"/>
      <c r="AF172" s="59"/>
      <c r="AG172" s="58"/>
      <c r="AH172" s="58"/>
    </row>
    <row r="173" spans="1:34" s="56" customFormat="1" x14ac:dyDescent="0.35">
      <c r="A173" s="29"/>
      <c r="B173" s="28"/>
      <c r="C173" s="29"/>
      <c r="D173" s="29"/>
      <c r="E173" s="29"/>
      <c r="F173" s="30"/>
      <c r="G173" s="31"/>
      <c r="H173" s="30"/>
      <c r="I173" s="32"/>
      <c r="J173" s="32"/>
      <c r="K173" s="32"/>
      <c r="L173" s="32"/>
      <c r="M173" s="53"/>
      <c r="Y173" s="57"/>
      <c r="Z173" s="57"/>
      <c r="AA173" s="57"/>
      <c r="AB173" s="58"/>
      <c r="AC173" s="58"/>
      <c r="AD173" s="58"/>
      <c r="AE173" s="58"/>
      <c r="AF173" s="59"/>
      <c r="AG173" s="58"/>
      <c r="AH173" s="58"/>
    </row>
    <row r="174" spans="1:34" s="56" customFormat="1" x14ac:dyDescent="0.35">
      <c r="A174" s="29"/>
      <c r="B174" s="28"/>
      <c r="C174" s="29"/>
      <c r="D174" s="29"/>
      <c r="E174" s="29"/>
      <c r="F174" s="30"/>
      <c r="G174" s="31"/>
      <c r="H174" s="30"/>
      <c r="I174" s="32"/>
      <c r="J174" s="32"/>
      <c r="K174" s="32"/>
      <c r="L174" s="32"/>
      <c r="M174" s="53"/>
      <c r="Y174" s="57"/>
      <c r="Z174" s="57"/>
      <c r="AA174" s="57"/>
      <c r="AB174" s="58"/>
      <c r="AC174" s="58"/>
      <c r="AD174" s="58"/>
      <c r="AE174" s="58"/>
      <c r="AF174" s="59"/>
      <c r="AG174" s="58"/>
      <c r="AH174" s="58"/>
    </row>
    <row r="175" spans="1:34" s="56" customFormat="1" x14ac:dyDescent="0.35">
      <c r="A175" s="29"/>
      <c r="B175" s="28"/>
      <c r="C175" s="29"/>
      <c r="D175" s="29"/>
      <c r="E175" s="29"/>
      <c r="F175" s="30"/>
      <c r="G175" s="31"/>
      <c r="H175" s="30"/>
      <c r="I175" s="32"/>
      <c r="J175" s="32"/>
      <c r="K175" s="32"/>
      <c r="L175" s="32"/>
      <c r="M175" s="53"/>
      <c r="Y175" s="57"/>
      <c r="Z175" s="57"/>
      <c r="AA175" s="57"/>
      <c r="AB175" s="58"/>
      <c r="AC175" s="58"/>
      <c r="AD175" s="58"/>
      <c r="AE175" s="58"/>
      <c r="AF175" s="59"/>
      <c r="AG175" s="58"/>
      <c r="AH175" s="58"/>
    </row>
    <row r="176" spans="1:34" s="56" customFormat="1" x14ac:dyDescent="0.35">
      <c r="A176" s="29"/>
      <c r="B176" s="28"/>
      <c r="C176" s="29"/>
      <c r="D176" s="29"/>
      <c r="E176" s="29"/>
      <c r="F176" s="30"/>
      <c r="G176" s="31"/>
      <c r="H176" s="30"/>
      <c r="I176" s="32"/>
      <c r="J176" s="32"/>
      <c r="K176" s="32"/>
      <c r="L176" s="32"/>
      <c r="M176" s="53"/>
      <c r="Y176" s="57"/>
      <c r="Z176" s="57"/>
      <c r="AA176" s="57"/>
      <c r="AB176" s="58"/>
      <c r="AC176" s="58"/>
      <c r="AD176" s="58"/>
      <c r="AE176" s="58"/>
      <c r="AF176" s="59"/>
      <c r="AG176" s="58"/>
      <c r="AH176" s="58"/>
    </row>
    <row r="177" spans="1:34" s="56" customFormat="1" x14ac:dyDescent="0.35">
      <c r="A177" s="29"/>
      <c r="B177" s="28"/>
      <c r="C177" s="29"/>
      <c r="D177" s="29"/>
      <c r="E177" s="29"/>
      <c r="F177" s="30"/>
      <c r="G177" s="31"/>
      <c r="H177" s="30"/>
      <c r="I177" s="32"/>
      <c r="J177" s="32"/>
      <c r="K177" s="32"/>
      <c r="L177" s="32"/>
      <c r="M177" s="53"/>
      <c r="Y177" s="57"/>
      <c r="Z177" s="57"/>
      <c r="AA177" s="57"/>
      <c r="AB177" s="58"/>
      <c r="AC177" s="58"/>
      <c r="AD177" s="58"/>
      <c r="AE177" s="58"/>
      <c r="AF177" s="59"/>
      <c r="AG177" s="58"/>
      <c r="AH177" s="58"/>
    </row>
    <row r="178" spans="1:34" s="56" customFormat="1" x14ac:dyDescent="0.35">
      <c r="A178" s="29"/>
      <c r="B178" s="28"/>
      <c r="C178" s="29"/>
      <c r="D178" s="29"/>
      <c r="E178" s="29"/>
      <c r="F178" s="30"/>
      <c r="G178" s="31"/>
      <c r="H178" s="30"/>
      <c r="I178" s="32"/>
      <c r="J178" s="32"/>
      <c r="K178" s="32"/>
      <c r="L178" s="32"/>
      <c r="M178" s="53"/>
      <c r="Y178" s="57"/>
      <c r="Z178" s="57"/>
      <c r="AA178" s="57"/>
      <c r="AB178" s="58"/>
      <c r="AC178" s="58"/>
      <c r="AD178" s="58"/>
      <c r="AE178" s="58"/>
      <c r="AF178" s="59"/>
      <c r="AG178" s="58"/>
      <c r="AH178" s="58"/>
    </row>
    <row r="179" spans="1:34" s="56" customFormat="1" x14ac:dyDescent="0.35">
      <c r="A179" s="29"/>
      <c r="B179" s="28"/>
      <c r="C179" s="29"/>
      <c r="D179" s="29"/>
      <c r="E179" s="29"/>
      <c r="F179" s="30"/>
      <c r="G179" s="31"/>
      <c r="H179" s="30"/>
      <c r="I179" s="32"/>
      <c r="J179" s="32"/>
      <c r="K179" s="32"/>
      <c r="L179" s="32"/>
      <c r="M179" s="53"/>
      <c r="Y179" s="57"/>
      <c r="Z179" s="57"/>
      <c r="AA179" s="57"/>
      <c r="AB179" s="58"/>
      <c r="AC179" s="58"/>
      <c r="AD179" s="58"/>
      <c r="AE179" s="58"/>
      <c r="AF179" s="59"/>
      <c r="AG179" s="58"/>
      <c r="AH179" s="58"/>
    </row>
    <row r="180" spans="1:34" s="56" customFormat="1" x14ac:dyDescent="0.35">
      <c r="A180" s="29"/>
      <c r="B180" s="28"/>
      <c r="C180" s="29"/>
      <c r="D180" s="29"/>
      <c r="E180" s="29"/>
      <c r="F180" s="30"/>
      <c r="G180" s="31"/>
      <c r="H180" s="30"/>
      <c r="I180" s="32"/>
      <c r="J180" s="32"/>
      <c r="K180" s="32"/>
      <c r="L180" s="32"/>
      <c r="M180" s="53"/>
      <c r="Y180" s="57"/>
      <c r="Z180" s="57"/>
      <c r="AA180" s="57"/>
      <c r="AB180" s="58"/>
      <c r="AC180" s="58"/>
      <c r="AD180" s="58"/>
      <c r="AE180" s="58"/>
      <c r="AF180" s="59"/>
      <c r="AG180" s="58"/>
      <c r="AH180" s="58"/>
    </row>
    <row r="181" spans="1:34" s="56" customFormat="1" x14ac:dyDescent="0.35">
      <c r="A181" s="29"/>
      <c r="B181" s="28"/>
      <c r="C181" s="29"/>
      <c r="D181" s="29"/>
      <c r="E181" s="29"/>
      <c r="F181" s="30"/>
      <c r="G181" s="31"/>
      <c r="H181" s="30"/>
      <c r="I181" s="32"/>
      <c r="J181" s="32"/>
      <c r="K181" s="32"/>
      <c r="L181" s="32"/>
      <c r="M181" s="53"/>
      <c r="Y181" s="57"/>
      <c r="Z181" s="57"/>
      <c r="AA181" s="57"/>
      <c r="AB181" s="58"/>
      <c r="AC181" s="58"/>
      <c r="AD181" s="58"/>
      <c r="AE181" s="58"/>
      <c r="AF181" s="59"/>
      <c r="AG181" s="58"/>
      <c r="AH181" s="58"/>
    </row>
    <row r="182" spans="1:34" s="56" customFormat="1" x14ac:dyDescent="0.35">
      <c r="A182" s="29"/>
      <c r="B182" s="28"/>
      <c r="C182" s="29"/>
      <c r="D182" s="29"/>
      <c r="E182" s="29"/>
      <c r="F182" s="30"/>
      <c r="G182" s="31"/>
      <c r="H182" s="30"/>
      <c r="I182" s="32"/>
      <c r="J182" s="32"/>
      <c r="K182" s="32"/>
      <c r="L182" s="32"/>
      <c r="M182" s="53"/>
      <c r="Y182" s="57"/>
      <c r="Z182" s="57"/>
      <c r="AA182" s="57"/>
      <c r="AB182" s="58"/>
      <c r="AC182" s="58"/>
      <c r="AD182" s="58"/>
      <c r="AE182" s="58"/>
      <c r="AF182" s="59"/>
      <c r="AG182" s="58"/>
      <c r="AH182" s="58"/>
    </row>
    <row r="183" spans="1:34" s="56" customFormat="1" x14ac:dyDescent="0.35">
      <c r="A183" s="29"/>
      <c r="B183" s="28"/>
      <c r="C183" s="29"/>
      <c r="D183" s="29"/>
      <c r="E183" s="29"/>
      <c r="F183" s="30"/>
      <c r="G183" s="31"/>
      <c r="H183" s="30"/>
      <c r="I183" s="32"/>
      <c r="J183" s="32"/>
      <c r="K183" s="32"/>
      <c r="L183" s="32"/>
      <c r="M183" s="53"/>
      <c r="Y183" s="57"/>
      <c r="Z183" s="57"/>
      <c r="AA183" s="57"/>
      <c r="AB183" s="58"/>
      <c r="AC183" s="58"/>
      <c r="AD183" s="58"/>
      <c r="AE183" s="58"/>
      <c r="AF183" s="59"/>
      <c r="AG183" s="58"/>
      <c r="AH183" s="58"/>
    </row>
    <row r="184" spans="1:34" s="56" customFormat="1" x14ac:dyDescent="0.35">
      <c r="A184" s="29"/>
      <c r="B184" s="28"/>
      <c r="C184" s="29"/>
      <c r="D184" s="29"/>
      <c r="E184" s="29"/>
      <c r="F184" s="30"/>
      <c r="G184" s="31"/>
      <c r="H184" s="30"/>
      <c r="I184" s="32"/>
      <c r="J184" s="32"/>
      <c r="K184" s="32"/>
      <c r="L184" s="32"/>
      <c r="M184" s="53"/>
      <c r="Y184" s="57"/>
      <c r="Z184" s="57"/>
      <c r="AA184" s="57"/>
      <c r="AB184" s="58"/>
      <c r="AC184" s="58"/>
      <c r="AD184" s="58"/>
      <c r="AE184" s="58"/>
      <c r="AF184" s="59"/>
      <c r="AG184" s="58"/>
      <c r="AH184" s="58"/>
    </row>
    <row r="185" spans="1:34" s="56" customFormat="1" x14ac:dyDescent="0.35">
      <c r="A185" s="29"/>
      <c r="B185" s="28"/>
      <c r="C185" s="29"/>
      <c r="D185" s="29"/>
      <c r="E185" s="29"/>
      <c r="F185" s="30"/>
      <c r="G185" s="31"/>
      <c r="H185" s="30"/>
      <c r="I185" s="32"/>
      <c r="J185" s="32"/>
      <c r="K185" s="32"/>
      <c r="L185" s="32"/>
      <c r="M185" s="53"/>
      <c r="Y185" s="57"/>
      <c r="Z185" s="57"/>
      <c r="AA185" s="57"/>
      <c r="AB185" s="58"/>
      <c r="AC185" s="58"/>
      <c r="AD185" s="58"/>
      <c r="AE185" s="58"/>
      <c r="AF185" s="59"/>
      <c r="AG185" s="58"/>
      <c r="AH185" s="58"/>
    </row>
    <row r="186" spans="1:34" s="56" customFormat="1" x14ac:dyDescent="0.35">
      <c r="A186" s="29"/>
      <c r="B186" s="28"/>
      <c r="C186" s="29"/>
      <c r="D186" s="29"/>
      <c r="E186" s="29"/>
      <c r="F186" s="30"/>
      <c r="G186" s="31"/>
      <c r="H186" s="30"/>
      <c r="I186" s="32"/>
      <c r="J186" s="32"/>
      <c r="K186" s="32"/>
      <c r="L186" s="32"/>
      <c r="M186" s="53"/>
      <c r="Y186" s="57"/>
      <c r="Z186" s="57"/>
      <c r="AA186" s="57"/>
      <c r="AB186" s="58"/>
      <c r="AC186" s="58"/>
      <c r="AD186" s="58"/>
      <c r="AE186" s="58"/>
      <c r="AF186" s="59"/>
      <c r="AG186" s="58"/>
      <c r="AH186" s="58"/>
    </row>
    <row r="187" spans="1:34" s="56" customFormat="1" x14ac:dyDescent="0.35">
      <c r="A187" s="29"/>
      <c r="B187" s="28"/>
      <c r="C187" s="29"/>
      <c r="D187" s="29"/>
      <c r="E187" s="29"/>
      <c r="F187" s="30"/>
      <c r="G187" s="31"/>
      <c r="H187" s="30"/>
      <c r="I187" s="32"/>
      <c r="J187" s="32"/>
      <c r="K187" s="32"/>
      <c r="L187" s="32"/>
      <c r="M187" s="53"/>
      <c r="Y187" s="57"/>
      <c r="Z187" s="57"/>
      <c r="AA187" s="57"/>
      <c r="AB187" s="58"/>
      <c r="AC187" s="58"/>
      <c r="AD187" s="58"/>
      <c r="AE187" s="58"/>
      <c r="AF187" s="59"/>
      <c r="AG187" s="58"/>
      <c r="AH187" s="58"/>
    </row>
    <row r="188" spans="1:34" s="56" customFormat="1" x14ac:dyDescent="0.35">
      <c r="A188" s="29"/>
      <c r="B188" s="28"/>
      <c r="C188" s="29"/>
      <c r="D188" s="29"/>
      <c r="E188" s="29"/>
      <c r="F188" s="30"/>
      <c r="G188" s="31"/>
      <c r="H188" s="30"/>
      <c r="I188" s="32"/>
      <c r="J188" s="32"/>
      <c r="K188" s="32"/>
      <c r="L188" s="32"/>
      <c r="M188" s="53"/>
      <c r="Y188" s="57"/>
      <c r="Z188" s="57"/>
      <c r="AA188" s="57"/>
      <c r="AB188" s="58"/>
      <c r="AC188" s="58"/>
      <c r="AD188" s="58"/>
      <c r="AE188" s="58"/>
      <c r="AF188" s="59"/>
      <c r="AG188" s="58"/>
      <c r="AH188" s="58"/>
    </row>
    <row r="189" spans="1:34" s="56" customFormat="1" x14ac:dyDescent="0.35">
      <c r="A189" s="29"/>
      <c r="B189" s="28"/>
      <c r="C189" s="29"/>
      <c r="D189" s="29"/>
      <c r="E189" s="29"/>
      <c r="F189" s="30"/>
      <c r="G189" s="31"/>
      <c r="H189" s="30"/>
      <c r="I189" s="32"/>
      <c r="J189" s="32"/>
      <c r="K189" s="32"/>
      <c r="L189" s="32"/>
      <c r="M189" s="53"/>
      <c r="Y189" s="57"/>
      <c r="Z189" s="57"/>
      <c r="AA189" s="57"/>
      <c r="AB189" s="58"/>
      <c r="AC189" s="58"/>
      <c r="AD189" s="58"/>
      <c r="AE189" s="58"/>
      <c r="AF189" s="59"/>
      <c r="AG189" s="58"/>
      <c r="AH189" s="58"/>
    </row>
    <row r="190" spans="1:34" s="56" customFormat="1" x14ac:dyDescent="0.35">
      <c r="A190" s="29"/>
      <c r="B190" s="28"/>
      <c r="C190" s="29"/>
      <c r="D190" s="29"/>
      <c r="E190" s="29"/>
      <c r="F190" s="30"/>
      <c r="G190" s="31"/>
      <c r="H190" s="30"/>
      <c r="I190" s="32"/>
      <c r="J190" s="32"/>
      <c r="K190" s="32"/>
      <c r="L190" s="32"/>
      <c r="M190" s="53"/>
      <c r="Y190" s="57"/>
      <c r="Z190" s="57"/>
      <c r="AA190" s="57"/>
      <c r="AB190" s="58"/>
      <c r="AC190" s="58"/>
      <c r="AD190" s="58"/>
      <c r="AE190" s="58"/>
      <c r="AF190" s="59"/>
      <c r="AG190" s="58"/>
      <c r="AH190" s="58"/>
    </row>
    <row r="191" spans="1:34" s="56" customFormat="1" x14ac:dyDescent="0.35">
      <c r="A191" s="29"/>
      <c r="B191" s="28"/>
      <c r="C191" s="29"/>
      <c r="D191" s="29"/>
      <c r="E191" s="29"/>
      <c r="F191" s="30"/>
      <c r="G191" s="31"/>
      <c r="H191" s="30"/>
      <c r="I191" s="32"/>
      <c r="J191" s="32"/>
      <c r="K191" s="32"/>
      <c r="L191" s="32"/>
      <c r="M191" s="53"/>
      <c r="Y191" s="57"/>
      <c r="Z191" s="57"/>
      <c r="AA191" s="57"/>
      <c r="AB191" s="58"/>
      <c r="AC191" s="58"/>
      <c r="AD191" s="58"/>
      <c r="AE191" s="58"/>
      <c r="AF191" s="59"/>
      <c r="AG191" s="58"/>
      <c r="AH191" s="58"/>
    </row>
    <row r="192" spans="1:34" s="56" customFormat="1" x14ac:dyDescent="0.35">
      <c r="A192" s="29"/>
      <c r="B192" s="28"/>
      <c r="C192" s="29"/>
      <c r="D192" s="29"/>
      <c r="E192" s="29"/>
      <c r="F192" s="30"/>
      <c r="G192" s="31"/>
      <c r="H192" s="30"/>
      <c r="I192" s="32"/>
      <c r="J192" s="32"/>
      <c r="K192" s="32"/>
      <c r="L192" s="32"/>
      <c r="M192" s="53"/>
      <c r="Y192" s="57"/>
      <c r="Z192" s="57"/>
      <c r="AA192" s="57"/>
      <c r="AB192" s="58"/>
      <c r="AC192" s="58"/>
      <c r="AD192" s="58"/>
      <c r="AE192" s="58"/>
      <c r="AF192" s="59"/>
      <c r="AG192" s="58"/>
      <c r="AH192" s="58"/>
    </row>
    <row r="193" spans="1:34" s="56" customFormat="1" x14ac:dyDescent="0.35">
      <c r="A193" s="29"/>
      <c r="B193" s="28"/>
      <c r="C193" s="29"/>
      <c r="D193" s="29"/>
      <c r="E193" s="29"/>
      <c r="F193" s="30"/>
      <c r="G193" s="31"/>
      <c r="H193" s="30"/>
      <c r="I193" s="32"/>
      <c r="J193" s="32"/>
      <c r="K193" s="32"/>
      <c r="L193" s="32"/>
      <c r="M193" s="53"/>
      <c r="Y193" s="57"/>
      <c r="Z193" s="57"/>
      <c r="AA193" s="57"/>
      <c r="AB193" s="58"/>
      <c r="AC193" s="58"/>
      <c r="AD193" s="58"/>
      <c r="AE193" s="58"/>
      <c r="AF193" s="59"/>
      <c r="AG193" s="58"/>
      <c r="AH193" s="58"/>
    </row>
    <row r="194" spans="1:34" s="56" customFormat="1" x14ac:dyDescent="0.35">
      <c r="A194" s="29"/>
      <c r="B194" s="28"/>
      <c r="C194" s="29"/>
      <c r="D194" s="29"/>
      <c r="E194" s="29"/>
      <c r="F194" s="30"/>
      <c r="G194" s="31"/>
      <c r="H194" s="30"/>
      <c r="I194" s="32"/>
      <c r="J194" s="32"/>
      <c r="K194" s="32"/>
      <c r="L194" s="32"/>
      <c r="M194" s="53"/>
      <c r="Y194" s="57"/>
      <c r="Z194" s="57"/>
      <c r="AA194" s="57"/>
      <c r="AB194" s="58"/>
      <c r="AC194" s="58"/>
      <c r="AD194" s="58"/>
      <c r="AE194" s="58"/>
      <c r="AF194" s="59"/>
      <c r="AG194" s="58"/>
      <c r="AH194" s="58"/>
    </row>
    <row r="195" spans="1:34" s="56" customFormat="1" x14ac:dyDescent="0.35">
      <c r="A195" s="29"/>
      <c r="B195" s="28"/>
      <c r="C195" s="29"/>
      <c r="D195" s="29"/>
      <c r="E195" s="29"/>
      <c r="F195" s="30"/>
      <c r="G195" s="31"/>
      <c r="H195" s="30"/>
      <c r="I195" s="32"/>
      <c r="J195" s="32"/>
      <c r="K195" s="32"/>
      <c r="L195" s="32"/>
      <c r="M195" s="53"/>
      <c r="Y195" s="57"/>
      <c r="Z195" s="57"/>
      <c r="AA195" s="57"/>
      <c r="AB195" s="58"/>
      <c r="AC195" s="58"/>
      <c r="AD195" s="58"/>
      <c r="AE195" s="58"/>
      <c r="AF195" s="59"/>
      <c r="AG195" s="58"/>
      <c r="AH195" s="58"/>
    </row>
    <row r="196" spans="1:34" s="56" customFormat="1" x14ac:dyDescent="0.35">
      <c r="A196" s="29"/>
      <c r="B196" s="28"/>
      <c r="C196" s="29"/>
      <c r="D196" s="29"/>
      <c r="E196" s="29"/>
      <c r="F196" s="30"/>
      <c r="G196" s="31"/>
      <c r="H196" s="30"/>
      <c r="I196" s="32"/>
      <c r="J196" s="32"/>
      <c r="K196" s="32"/>
      <c r="L196" s="32"/>
      <c r="M196" s="53"/>
      <c r="Y196" s="57"/>
      <c r="Z196" s="57"/>
      <c r="AA196" s="57"/>
      <c r="AB196" s="58"/>
      <c r="AC196" s="58"/>
      <c r="AD196" s="58"/>
      <c r="AE196" s="58"/>
      <c r="AF196" s="59"/>
      <c r="AG196" s="58"/>
      <c r="AH196" s="58"/>
    </row>
    <row r="197" spans="1:34" s="56" customFormat="1" x14ac:dyDescent="0.35">
      <c r="A197" s="29"/>
      <c r="B197" s="28"/>
      <c r="C197" s="29"/>
      <c r="D197" s="29"/>
      <c r="E197" s="29"/>
      <c r="F197" s="30"/>
      <c r="G197" s="31"/>
      <c r="H197" s="30"/>
      <c r="I197" s="32"/>
      <c r="J197" s="32"/>
      <c r="K197" s="32"/>
      <c r="L197" s="32"/>
      <c r="M197" s="53"/>
      <c r="Y197" s="57"/>
      <c r="Z197" s="57"/>
      <c r="AA197" s="57"/>
      <c r="AB197" s="58"/>
      <c r="AC197" s="58"/>
      <c r="AD197" s="58"/>
      <c r="AE197" s="58"/>
      <c r="AF197" s="59"/>
      <c r="AG197" s="58"/>
      <c r="AH197" s="58"/>
    </row>
    <row r="198" spans="1:34" s="56" customFormat="1" x14ac:dyDescent="0.35">
      <c r="A198" s="29"/>
      <c r="B198" s="28"/>
      <c r="C198" s="29"/>
      <c r="D198" s="29"/>
      <c r="E198" s="29"/>
      <c r="F198" s="30"/>
      <c r="G198" s="31"/>
      <c r="H198" s="30"/>
      <c r="I198" s="32"/>
      <c r="J198" s="32"/>
      <c r="K198" s="32"/>
      <c r="L198" s="32"/>
      <c r="M198" s="53"/>
      <c r="Y198" s="57"/>
      <c r="Z198" s="57"/>
      <c r="AA198" s="57"/>
      <c r="AB198" s="58"/>
      <c r="AC198" s="58"/>
      <c r="AD198" s="58"/>
      <c r="AE198" s="58"/>
      <c r="AF198" s="59"/>
      <c r="AG198" s="58"/>
      <c r="AH198" s="58"/>
    </row>
    <row r="199" spans="1:34" s="56" customFormat="1" x14ac:dyDescent="0.35">
      <c r="A199" s="29"/>
      <c r="B199" s="28"/>
      <c r="C199" s="29"/>
      <c r="D199" s="29"/>
      <c r="E199" s="29"/>
      <c r="F199" s="30"/>
      <c r="G199" s="31"/>
      <c r="H199" s="30"/>
      <c r="I199" s="32"/>
      <c r="J199" s="32"/>
      <c r="K199" s="32"/>
      <c r="L199" s="32"/>
      <c r="M199" s="53"/>
      <c r="Y199" s="57"/>
      <c r="Z199" s="57"/>
      <c r="AA199" s="57"/>
      <c r="AB199" s="58"/>
      <c r="AC199" s="58"/>
      <c r="AD199" s="58"/>
      <c r="AE199" s="58"/>
      <c r="AF199" s="59"/>
      <c r="AG199" s="58"/>
      <c r="AH199" s="58"/>
    </row>
    <row r="200" spans="1:34" s="56" customFormat="1" x14ac:dyDescent="0.35">
      <c r="A200" s="29"/>
      <c r="B200" s="28"/>
      <c r="C200" s="29"/>
      <c r="D200" s="29"/>
      <c r="E200" s="29"/>
      <c r="F200" s="30"/>
      <c r="G200" s="31"/>
      <c r="H200" s="30"/>
      <c r="I200" s="32"/>
      <c r="J200" s="32"/>
      <c r="K200" s="32"/>
      <c r="L200" s="32"/>
      <c r="M200" s="53"/>
      <c r="Y200" s="57"/>
      <c r="Z200" s="57"/>
      <c r="AA200" s="57"/>
      <c r="AB200" s="58"/>
      <c r="AC200" s="58"/>
      <c r="AD200" s="58"/>
      <c r="AE200" s="58"/>
      <c r="AF200" s="59"/>
      <c r="AG200" s="58"/>
      <c r="AH200" s="58"/>
    </row>
    <row r="201" spans="1:34" s="56" customFormat="1" x14ac:dyDescent="0.35">
      <c r="A201" s="29"/>
      <c r="B201" s="28"/>
      <c r="C201" s="29"/>
      <c r="D201" s="29"/>
      <c r="E201" s="29"/>
      <c r="F201" s="30"/>
      <c r="G201" s="31"/>
      <c r="H201" s="30"/>
      <c r="I201" s="32"/>
      <c r="J201" s="32"/>
      <c r="K201" s="32"/>
      <c r="L201" s="32"/>
      <c r="M201" s="53"/>
      <c r="Y201" s="57"/>
      <c r="Z201" s="57"/>
      <c r="AA201" s="57"/>
      <c r="AB201" s="58"/>
      <c r="AC201" s="58"/>
      <c r="AD201" s="58"/>
      <c r="AE201" s="58"/>
      <c r="AF201" s="59"/>
      <c r="AG201" s="58"/>
      <c r="AH201" s="58"/>
    </row>
    <row r="202" spans="1:34" s="56" customFormat="1" x14ac:dyDescent="0.35">
      <c r="A202" s="29"/>
      <c r="B202" s="28"/>
      <c r="C202" s="29"/>
      <c r="D202" s="29"/>
      <c r="E202" s="29"/>
      <c r="F202" s="30"/>
      <c r="G202" s="31"/>
      <c r="H202" s="30"/>
      <c r="I202" s="32"/>
      <c r="J202" s="32"/>
      <c r="K202" s="32"/>
      <c r="L202" s="32"/>
      <c r="M202" s="53"/>
      <c r="Y202" s="57"/>
      <c r="Z202" s="57"/>
      <c r="AA202" s="57"/>
      <c r="AB202" s="58"/>
      <c r="AC202" s="58"/>
      <c r="AD202" s="58"/>
      <c r="AE202" s="58"/>
      <c r="AF202" s="59"/>
      <c r="AG202" s="58"/>
      <c r="AH202" s="58"/>
    </row>
    <row r="203" spans="1:34" s="56" customFormat="1" x14ac:dyDescent="0.35">
      <c r="A203" s="29"/>
      <c r="B203" s="28"/>
      <c r="C203" s="29"/>
      <c r="D203" s="29"/>
      <c r="E203" s="29"/>
      <c r="F203" s="30"/>
      <c r="G203" s="31"/>
      <c r="H203" s="30"/>
      <c r="I203" s="32"/>
      <c r="J203" s="32"/>
      <c r="K203" s="32"/>
      <c r="L203" s="32"/>
      <c r="M203" s="53"/>
      <c r="Y203" s="57"/>
      <c r="Z203" s="57"/>
      <c r="AA203" s="57"/>
      <c r="AB203" s="58"/>
      <c r="AC203" s="58"/>
      <c r="AD203" s="58"/>
      <c r="AE203" s="58"/>
      <c r="AF203" s="59"/>
      <c r="AG203" s="58"/>
      <c r="AH203" s="58"/>
    </row>
    <row r="204" spans="1:34" s="56" customFormat="1" x14ac:dyDescent="0.35">
      <c r="A204" s="29"/>
      <c r="B204" s="28"/>
      <c r="C204" s="29"/>
      <c r="D204" s="29"/>
      <c r="E204" s="29"/>
      <c r="F204" s="30"/>
      <c r="G204" s="31"/>
      <c r="H204" s="30"/>
      <c r="I204" s="32"/>
      <c r="J204" s="32"/>
      <c r="K204" s="32"/>
      <c r="L204" s="32"/>
      <c r="M204" s="53"/>
      <c r="Y204" s="57"/>
      <c r="Z204" s="57"/>
      <c r="AA204" s="57"/>
      <c r="AB204" s="58"/>
      <c r="AC204" s="58"/>
      <c r="AD204" s="58"/>
      <c r="AE204" s="58"/>
      <c r="AF204" s="59"/>
      <c r="AG204" s="58"/>
      <c r="AH204" s="58"/>
    </row>
    <row r="205" spans="1:34" s="56" customFormat="1" x14ac:dyDescent="0.35">
      <c r="A205" s="29"/>
      <c r="B205" s="28"/>
      <c r="C205" s="29"/>
      <c r="D205" s="29"/>
      <c r="E205" s="29"/>
      <c r="F205" s="30"/>
      <c r="G205" s="31"/>
      <c r="H205" s="30"/>
      <c r="I205" s="32"/>
      <c r="J205" s="32"/>
      <c r="K205" s="32"/>
      <c r="L205" s="32"/>
      <c r="M205" s="53"/>
      <c r="Y205" s="57"/>
      <c r="Z205" s="57"/>
      <c r="AA205" s="57"/>
      <c r="AB205" s="58"/>
      <c r="AC205" s="58"/>
      <c r="AD205" s="58"/>
      <c r="AE205" s="58"/>
      <c r="AF205" s="59"/>
      <c r="AG205" s="58"/>
      <c r="AH205" s="58"/>
    </row>
    <row r="206" spans="1:34" s="56" customFormat="1" x14ac:dyDescent="0.35">
      <c r="A206" s="29"/>
      <c r="B206" s="28"/>
      <c r="C206" s="29"/>
      <c r="D206" s="29"/>
      <c r="E206" s="29"/>
      <c r="F206" s="30"/>
      <c r="G206" s="31"/>
      <c r="H206" s="30"/>
      <c r="I206" s="32"/>
      <c r="J206" s="32"/>
      <c r="K206" s="32"/>
      <c r="L206" s="32"/>
      <c r="M206" s="53"/>
      <c r="Y206" s="57"/>
      <c r="Z206" s="57"/>
      <c r="AA206" s="57"/>
      <c r="AB206" s="58"/>
      <c r="AC206" s="58"/>
      <c r="AD206" s="58"/>
      <c r="AE206" s="58"/>
      <c r="AF206" s="59"/>
      <c r="AG206" s="58"/>
      <c r="AH206" s="58"/>
    </row>
    <row r="207" spans="1:34" s="56" customFormat="1" x14ac:dyDescent="0.35">
      <c r="A207" s="29"/>
      <c r="B207" s="28"/>
      <c r="C207" s="29"/>
      <c r="D207" s="29"/>
      <c r="E207" s="29"/>
      <c r="F207" s="30"/>
      <c r="G207" s="31"/>
      <c r="H207" s="30"/>
      <c r="I207" s="32"/>
      <c r="J207" s="32"/>
      <c r="K207" s="32"/>
      <c r="L207" s="32"/>
      <c r="M207" s="53"/>
      <c r="Y207" s="57"/>
      <c r="Z207" s="57"/>
      <c r="AA207" s="57"/>
      <c r="AB207" s="58"/>
      <c r="AC207" s="58"/>
      <c r="AD207" s="58"/>
      <c r="AE207" s="58"/>
      <c r="AF207" s="59"/>
      <c r="AG207" s="58"/>
      <c r="AH207" s="58"/>
    </row>
    <row r="208" spans="1:34" s="56" customFormat="1" x14ac:dyDescent="0.35">
      <c r="A208" s="29"/>
      <c r="B208" s="28"/>
      <c r="C208" s="29"/>
      <c r="D208" s="29"/>
      <c r="E208" s="29"/>
      <c r="F208" s="30"/>
      <c r="G208" s="31"/>
      <c r="H208" s="30"/>
      <c r="I208" s="32"/>
      <c r="J208" s="32"/>
      <c r="K208" s="32"/>
      <c r="L208" s="32"/>
      <c r="M208" s="53"/>
      <c r="Y208" s="57"/>
      <c r="Z208" s="57"/>
      <c r="AA208" s="57"/>
      <c r="AB208" s="58"/>
      <c r="AC208" s="58"/>
      <c r="AD208" s="58"/>
      <c r="AE208" s="58"/>
      <c r="AF208" s="59"/>
      <c r="AG208" s="58"/>
      <c r="AH208" s="58"/>
    </row>
    <row r="209" spans="1:34" s="56" customFormat="1" x14ac:dyDescent="0.35">
      <c r="A209" s="29"/>
      <c r="B209" s="28"/>
      <c r="C209" s="29"/>
      <c r="D209" s="29"/>
      <c r="E209" s="29"/>
      <c r="F209" s="30"/>
      <c r="G209" s="31"/>
      <c r="H209" s="30"/>
      <c r="I209" s="32"/>
      <c r="J209" s="32"/>
      <c r="K209" s="32"/>
      <c r="L209" s="32"/>
      <c r="M209" s="53"/>
      <c r="Y209" s="57"/>
      <c r="Z209" s="57"/>
      <c r="AA209" s="57"/>
      <c r="AB209" s="58"/>
      <c r="AC209" s="58"/>
      <c r="AD209" s="58"/>
      <c r="AE209" s="58"/>
      <c r="AF209" s="59"/>
      <c r="AG209" s="58"/>
      <c r="AH209" s="58"/>
    </row>
    <row r="210" spans="1:34" s="56" customFormat="1" x14ac:dyDescent="0.35">
      <c r="A210" s="29"/>
      <c r="B210" s="28"/>
      <c r="C210" s="29"/>
      <c r="D210" s="29"/>
      <c r="E210" s="29"/>
      <c r="F210" s="30"/>
      <c r="G210" s="31"/>
      <c r="H210" s="30"/>
      <c r="I210" s="32"/>
      <c r="J210" s="32"/>
      <c r="K210" s="32"/>
      <c r="L210" s="32"/>
      <c r="M210" s="53"/>
      <c r="Y210" s="57"/>
      <c r="Z210" s="57"/>
      <c r="AA210" s="57"/>
      <c r="AB210" s="58"/>
      <c r="AC210" s="58"/>
      <c r="AD210" s="58"/>
      <c r="AE210" s="58"/>
      <c r="AF210" s="59"/>
      <c r="AG210" s="58"/>
      <c r="AH210" s="58"/>
    </row>
    <row r="211" spans="1:34" s="56" customFormat="1" x14ac:dyDescent="0.35">
      <c r="A211" s="29"/>
      <c r="B211" s="28"/>
      <c r="C211" s="29"/>
      <c r="D211" s="29"/>
      <c r="E211" s="29"/>
      <c r="F211" s="30"/>
      <c r="G211" s="31"/>
      <c r="H211" s="30"/>
      <c r="I211" s="32"/>
      <c r="J211" s="32"/>
      <c r="K211" s="32"/>
      <c r="L211" s="32"/>
      <c r="M211" s="53"/>
      <c r="Y211" s="57"/>
      <c r="Z211" s="57"/>
      <c r="AA211" s="57"/>
      <c r="AB211" s="58"/>
      <c r="AC211" s="58"/>
      <c r="AD211" s="58"/>
      <c r="AE211" s="58"/>
      <c r="AF211" s="59"/>
      <c r="AG211" s="58"/>
      <c r="AH211" s="58"/>
    </row>
    <row r="212" spans="1:34" s="56" customFormat="1" x14ac:dyDescent="0.35">
      <c r="A212" s="29"/>
      <c r="B212" s="28"/>
      <c r="C212" s="29"/>
      <c r="D212" s="29"/>
      <c r="E212" s="29"/>
      <c r="F212" s="30"/>
      <c r="G212" s="31"/>
      <c r="H212" s="30"/>
      <c r="I212" s="32"/>
      <c r="J212" s="32"/>
      <c r="K212" s="32"/>
      <c r="L212" s="32"/>
      <c r="M212" s="53"/>
      <c r="Y212" s="57"/>
      <c r="Z212" s="57"/>
      <c r="AA212" s="57"/>
      <c r="AB212" s="58"/>
      <c r="AC212" s="58"/>
      <c r="AD212" s="58"/>
      <c r="AE212" s="58"/>
      <c r="AF212" s="59"/>
      <c r="AG212" s="58"/>
      <c r="AH212" s="58"/>
    </row>
    <row r="213" spans="1:34" s="56" customFormat="1" x14ac:dyDescent="0.35">
      <c r="A213" s="29"/>
      <c r="B213" s="28"/>
      <c r="C213" s="29"/>
      <c r="D213" s="29"/>
      <c r="E213" s="29"/>
      <c r="F213" s="30"/>
      <c r="G213" s="31"/>
      <c r="H213" s="30"/>
      <c r="I213" s="32"/>
      <c r="J213" s="32"/>
      <c r="K213" s="32"/>
      <c r="L213" s="32"/>
      <c r="M213" s="53"/>
      <c r="Y213" s="57"/>
      <c r="Z213" s="57"/>
      <c r="AA213" s="57"/>
      <c r="AB213" s="58"/>
      <c r="AC213" s="58"/>
      <c r="AD213" s="58"/>
      <c r="AE213" s="58"/>
      <c r="AF213" s="59"/>
      <c r="AG213" s="58"/>
      <c r="AH213" s="58"/>
    </row>
    <row r="214" spans="1:34" s="56" customFormat="1" x14ac:dyDescent="0.35">
      <c r="A214" s="29"/>
      <c r="B214" s="28"/>
      <c r="C214" s="29"/>
      <c r="D214" s="29"/>
      <c r="E214" s="29"/>
      <c r="F214" s="30"/>
      <c r="G214" s="31"/>
      <c r="H214" s="30"/>
      <c r="I214" s="32"/>
      <c r="J214" s="32"/>
      <c r="K214" s="32"/>
      <c r="L214" s="32"/>
      <c r="M214" s="53"/>
      <c r="Y214" s="57"/>
      <c r="Z214" s="57"/>
      <c r="AA214" s="57"/>
      <c r="AB214" s="58"/>
      <c r="AC214" s="58"/>
      <c r="AD214" s="58"/>
      <c r="AE214" s="58"/>
      <c r="AF214" s="59"/>
      <c r="AG214" s="58"/>
      <c r="AH214" s="58"/>
    </row>
    <row r="215" spans="1:34" s="56" customFormat="1" x14ac:dyDescent="0.35">
      <c r="A215" s="29"/>
      <c r="B215" s="28"/>
      <c r="C215" s="29"/>
      <c r="D215" s="29"/>
      <c r="E215" s="29"/>
      <c r="F215" s="30"/>
      <c r="G215" s="31"/>
      <c r="H215" s="30"/>
      <c r="I215" s="32"/>
      <c r="J215" s="32"/>
      <c r="K215" s="32"/>
      <c r="L215" s="32"/>
      <c r="M215" s="53"/>
      <c r="Y215" s="57"/>
      <c r="Z215" s="57"/>
      <c r="AA215" s="57"/>
      <c r="AB215" s="58"/>
      <c r="AC215" s="58"/>
      <c r="AD215" s="58"/>
      <c r="AE215" s="58"/>
      <c r="AF215" s="59"/>
      <c r="AG215" s="58"/>
      <c r="AH215" s="58"/>
    </row>
    <row r="216" spans="1:34" s="56" customFormat="1" x14ac:dyDescent="0.35">
      <c r="A216" s="29"/>
      <c r="B216" s="28"/>
      <c r="C216" s="29"/>
      <c r="D216" s="29"/>
      <c r="E216" s="29"/>
      <c r="F216" s="30"/>
      <c r="G216" s="31"/>
      <c r="H216" s="30"/>
      <c r="I216" s="32"/>
      <c r="J216" s="32"/>
      <c r="K216" s="32"/>
      <c r="L216" s="32"/>
      <c r="M216" s="53"/>
      <c r="Y216" s="57"/>
      <c r="Z216" s="57"/>
      <c r="AA216" s="57"/>
      <c r="AB216" s="58"/>
      <c r="AC216" s="58"/>
      <c r="AD216" s="58"/>
      <c r="AE216" s="58"/>
      <c r="AF216" s="59"/>
      <c r="AG216" s="58"/>
      <c r="AH216" s="58"/>
    </row>
    <row r="217" spans="1:34" s="56" customFormat="1" x14ac:dyDescent="0.35">
      <c r="A217" s="29"/>
      <c r="B217" s="28"/>
      <c r="C217" s="29"/>
      <c r="D217" s="29"/>
      <c r="E217" s="29"/>
      <c r="F217" s="30"/>
      <c r="G217" s="31"/>
      <c r="H217" s="30"/>
      <c r="I217" s="32"/>
      <c r="J217" s="32"/>
      <c r="K217" s="32"/>
      <c r="L217" s="32"/>
      <c r="M217" s="53"/>
      <c r="Y217" s="57"/>
      <c r="Z217" s="57"/>
      <c r="AA217" s="57"/>
      <c r="AB217" s="58"/>
      <c r="AC217" s="58"/>
      <c r="AD217" s="58"/>
      <c r="AE217" s="58"/>
      <c r="AF217" s="59"/>
      <c r="AG217" s="58"/>
      <c r="AH217" s="58"/>
    </row>
    <row r="218" spans="1:34" s="56" customFormat="1" x14ac:dyDescent="0.35">
      <c r="A218" s="29"/>
      <c r="B218" s="28"/>
      <c r="C218" s="29"/>
      <c r="D218" s="29"/>
      <c r="E218" s="29"/>
      <c r="F218" s="30"/>
      <c r="G218" s="31"/>
      <c r="H218" s="30"/>
      <c r="I218" s="32"/>
      <c r="J218" s="32"/>
      <c r="K218" s="32"/>
      <c r="L218" s="32"/>
      <c r="M218" s="53"/>
      <c r="Y218" s="57"/>
      <c r="Z218" s="57"/>
      <c r="AA218" s="57"/>
      <c r="AB218" s="58"/>
      <c r="AC218" s="58"/>
      <c r="AD218" s="58"/>
      <c r="AE218" s="58"/>
      <c r="AF218" s="59"/>
      <c r="AG218" s="58"/>
      <c r="AH218" s="58"/>
    </row>
    <row r="219" spans="1:34" s="56" customFormat="1" x14ac:dyDescent="0.35">
      <c r="A219" s="29"/>
      <c r="B219" s="28"/>
      <c r="C219" s="29"/>
      <c r="D219" s="29"/>
      <c r="E219" s="29"/>
      <c r="F219" s="30"/>
      <c r="G219" s="31"/>
      <c r="H219" s="30"/>
      <c r="I219" s="32"/>
      <c r="J219" s="32"/>
      <c r="K219" s="32"/>
      <c r="L219" s="32"/>
      <c r="M219" s="53"/>
      <c r="Y219" s="57"/>
      <c r="Z219" s="57"/>
      <c r="AA219" s="57"/>
      <c r="AB219" s="58"/>
      <c r="AC219" s="58"/>
      <c r="AD219" s="58"/>
      <c r="AE219" s="58"/>
      <c r="AF219" s="59"/>
      <c r="AG219" s="58"/>
      <c r="AH219" s="58"/>
    </row>
    <row r="220" spans="1:34" s="56" customFormat="1" x14ac:dyDescent="0.35">
      <c r="A220" s="29"/>
      <c r="B220" s="28"/>
      <c r="C220" s="29"/>
      <c r="D220" s="29"/>
      <c r="E220" s="29"/>
      <c r="F220" s="30"/>
      <c r="G220" s="31"/>
      <c r="H220" s="30"/>
      <c r="I220" s="32"/>
      <c r="J220" s="32"/>
      <c r="K220" s="32"/>
      <c r="L220" s="32"/>
      <c r="M220" s="53"/>
      <c r="Y220" s="57"/>
      <c r="Z220" s="57"/>
      <c r="AA220" s="57"/>
      <c r="AB220" s="58"/>
      <c r="AC220" s="58"/>
      <c r="AD220" s="58"/>
      <c r="AE220" s="58"/>
      <c r="AF220" s="59"/>
      <c r="AG220" s="58"/>
      <c r="AH220" s="58"/>
    </row>
    <row r="221" spans="1:34" s="56" customFormat="1" x14ac:dyDescent="0.35">
      <c r="A221" s="29"/>
      <c r="B221" s="28"/>
      <c r="C221" s="29"/>
      <c r="D221" s="29"/>
      <c r="E221" s="29"/>
      <c r="F221" s="30"/>
      <c r="G221" s="31"/>
      <c r="H221" s="30"/>
      <c r="I221" s="32"/>
      <c r="J221" s="32"/>
      <c r="K221" s="32"/>
      <c r="L221" s="32"/>
      <c r="M221" s="53"/>
      <c r="Y221" s="57"/>
      <c r="Z221" s="57"/>
      <c r="AA221" s="57"/>
      <c r="AB221" s="58"/>
      <c r="AC221" s="58"/>
      <c r="AD221" s="58"/>
      <c r="AE221" s="58"/>
      <c r="AF221" s="59"/>
      <c r="AG221" s="58"/>
      <c r="AH221" s="58"/>
    </row>
    <row r="222" spans="1:34" s="56" customFormat="1" x14ac:dyDescent="0.35">
      <c r="A222" s="29"/>
      <c r="B222" s="28"/>
      <c r="C222" s="29"/>
      <c r="D222" s="29"/>
      <c r="E222" s="29"/>
      <c r="F222" s="30"/>
      <c r="G222" s="31"/>
      <c r="H222" s="30"/>
      <c r="I222" s="32"/>
      <c r="J222" s="32"/>
      <c r="K222" s="32"/>
      <c r="L222" s="32"/>
      <c r="M222" s="53"/>
      <c r="Y222" s="57"/>
      <c r="Z222" s="57"/>
      <c r="AA222" s="57"/>
      <c r="AB222" s="58"/>
      <c r="AC222" s="58"/>
      <c r="AD222" s="58"/>
      <c r="AE222" s="58"/>
      <c r="AF222" s="59"/>
      <c r="AG222" s="58"/>
      <c r="AH222" s="58"/>
    </row>
    <row r="223" spans="1:34" s="56" customFormat="1" x14ac:dyDescent="0.35">
      <c r="A223" s="29"/>
      <c r="B223" s="28"/>
      <c r="C223" s="29"/>
      <c r="D223" s="29"/>
      <c r="E223" s="29"/>
      <c r="F223" s="30"/>
      <c r="G223" s="31"/>
      <c r="H223" s="30"/>
      <c r="I223" s="32"/>
      <c r="J223" s="32"/>
      <c r="K223" s="32"/>
      <c r="L223" s="32"/>
      <c r="M223" s="53"/>
      <c r="Y223" s="57"/>
      <c r="Z223" s="57"/>
      <c r="AA223" s="57"/>
      <c r="AB223" s="58"/>
      <c r="AC223" s="58"/>
      <c r="AD223" s="58"/>
      <c r="AE223" s="58"/>
      <c r="AF223" s="59"/>
      <c r="AG223" s="58"/>
      <c r="AH223" s="58"/>
    </row>
    <row r="224" spans="1:34" s="56" customFormat="1" x14ac:dyDescent="0.35">
      <c r="A224" s="29"/>
      <c r="B224" s="28"/>
      <c r="C224" s="29"/>
      <c r="D224" s="29"/>
      <c r="E224" s="29"/>
      <c r="F224" s="30"/>
      <c r="G224" s="31"/>
      <c r="H224" s="30"/>
      <c r="I224" s="32"/>
      <c r="J224" s="32"/>
      <c r="K224" s="32"/>
      <c r="L224" s="32"/>
      <c r="M224" s="53"/>
      <c r="Y224" s="57"/>
      <c r="Z224" s="57"/>
      <c r="AA224" s="57"/>
      <c r="AB224" s="58"/>
      <c r="AC224" s="58"/>
      <c r="AD224" s="58"/>
      <c r="AE224" s="58"/>
      <c r="AF224" s="59"/>
      <c r="AG224" s="58"/>
      <c r="AH224" s="58"/>
    </row>
    <row r="225" spans="1:34" s="56" customFormat="1" x14ac:dyDescent="0.35">
      <c r="A225" s="29"/>
      <c r="B225" s="28"/>
      <c r="C225" s="29"/>
      <c r="D225" s="29"/>
      <c r="E225" s="29"/>
      <c r="F225" s="30"/>
      <c r="G225" s="31"/>
      <c r="H225" s="30"/>
      <c r="I225" s="32"/>
      <c r="J225" s="32"/>
      <c r="K225" s="32"/>
      <c r="L225" s="32"/>
      <c r="M225" s="53"/>
      <c r="Y225" s="57"/>
      <c r="Z225" s="57"/>
      <c r="AA225" s="57"/>
      <c r="AB225" s="58"/>
      <c r="AC225" s="58"/>
      <c r="AD225" s="58"/>
      <c r="AE225" s="58"/>
      <c r="AF225" s="59"/>
      <c r="AG225" s="58"/>
      <c r="AH225" s="58"/>
    </row>
    <row r="226" spans="1:34" s="56" customFormat="1" x14ac:dyDescent="0.35">
      <c r="A226" s="29"/>
      <c r="B226" s="28"/>
      <c r="C226" s="29"/>
      <c r="D226" s="29"/>
      <c r="E226" s="29"/>
      <c r="F226" s="30"/>
      <c r="G226" s="31"/>
      <c r="H226" s="30"/>
      <c r="I226" s="32"/>
      <c r="J226" s="32"/>
      <c r="K226" s="32"/>
      <c r="L226" s="32"/>
      <c r="M226" s="53"/>
      <c r="Y226" s="57"/>
      <c r="Z226" s="57"/>
      <c r="AA226" s="57"/>
      <c r="AB226" s="58"/>
      <c r="AC226" s="58"/>
      <c r="AD226" s="58"/>
      <c r="AE226" s="58"/>
      <c r="AF226" s="59"/>
      <c r="AG226" s="58"/>
      <c r="AH226" s="58"/>
    </row>
    <row r="227" spans="1:34" s="56" customFormat="1" x14ac:dyDescent="0.35">
      <c r="A227" s="29"/>
      <c r="B227" s="28"/>
      <c r="C227" s="29"/>
      <c r="D227" s="29"/>
      <c r="E227" s="29"/>
      <c r="F227" s="30"/>
      <c r="G227" s="31"/>
      <c r="H227" s="30"/>
      <c r="I227" s="32"/>
      <c r="J227" s="32"/>
      <c r="K227" s="32"/>
      <c r="L227" s="32"/>
      <c r="M227" s="53"/>
      <c r="Y227" s="57"/>
      <c r="Z227" s="57"/>
      <c r="AA227" s="57"/>
      <c r="AB227" s="58"/>
      <c r="AC227" s="58"/>
      <c r="AD227" s="58"/>
      <c r="AE227" s="58"/>
      <c r="AF227" s="59"/>
      <c r="AG227" s="58"/>
      <c r="AH227" s="58"/>
    </row>
    <row r="228" spans="1:34" s="56" customFormat="1" x14ac:dyDescent="0.35">
      <c r="A228" s="29"/>
      <c r="B228" s="28"/>
      <c r="C228" s="29"/>
      <c r="D228" s="29"/>
      <c r="E228" s="29"/>
      <c r="F228" s="30"/>
      <c r="G228" s="31"/>
      <c r="H228" s="30"/>
      <c r="I228" s="32"/>
      <c r="J228" s="32"/>
      <c r="K228" s="32"/>
      <c r="L228" s="32"/>
      <c r="M228" s="53"/>
      <c r="Y228" s="57"/>
      <c r="Z228" s="57"/>
      <c r="AA228" s="57"/>
      <c r="AB228" s="58"/>
      <c r="AC228" s="58"/>
      <c r="AD228" s="58"/>
      <c r="AE228" s="58"/>
      <c r="AF228" s="59"/>
      <c r="AG228" s="58"/>
      <c r="AH228" s="58"/>
    </row>
    <row r="229" spans="1:34" s="56" customFormat="1" x14ac:dyDescent="0.35">
      <c r="A229" s="29"/>
      <c r="B229" s="28"/>
      <c r="C229" s="29"/>
      <c r="D229" s="29"/>
      <c r="E229" s="29"/>
      <c r="F229" s="30"/>
      <c r="G229" s="31"/>
      <c r="H229" s="30"/>
      <c r="I229" s="32"/>
      <c r="J229" s="32"/>
      <c r="K229" s="32"/>
      <c r="L229" s="32"/>
      <c r="M229" s="53"/>
      <c r="Y229" s="57"/>
      <c r="Z229" s="57"/>
      <c r="AA229" s="57"/>
      <c r="AB229" s="58"/>
      <c r="AC229" s="58"/>
      <c r="AD229" s="58"/>
      <c r="AE229" s="58"/>
      <c r="AF229" s="59"/>
      <c r="AG229" s="58"/>
      <c r="AH229" s="58"/>
    </row>
    <row r="230" spans="1:34" s="56" customFormat="1" x14ac:dyDescent="0.35">
      <c r="A230" s="29"/>
      <c r="B230" s="28"/>
      <c r="C230" s="29"/>
      <c r="D230" s="29"/>
      <c r="E230" s="29"/>
      <c r="F230" s="30"/>
      <c r="G230" s="31"/>
      <c r="H230" s="30"/>
      <c r="I230" s="32"/>
      <c r="J230" s="32"/>
      <c r="K230" s="32"/>
      <c r="L230" s="32"/>
      <c r="M230" s="53"/>
      <c r="Y230" s="57"/>
      <c r="Z230" s="57"/>
      <c r="AA230" s="57"/>
      <c r="AB230" s="58"/>
      <c r="AC230" s="58"/>
      <c r="AD230" s="58"/>
      <c r="AE230" s="58"/>
      <c r="AF230" s="59"/>
      <c r="AG230" s="58"/>
      <c r="AH230" s="58"/>
    </row>
    <row r="231" spans="1:34" s="56" customFormat="1" x14ac:dyDescent="0.35">
      <c r="A231" s="29"/>
      <c r="B231" s="28"/>
      <c r="C231" s="29"/>
      <c r="D231" s="29"/>
      <c r="E231" s="29"/>
      <c r="F231" s="30"/>
      <c r="G231" s="31"/>
      <c r="H231" s="30"/>
      <c r="I231" s="32"/>
      <c r="J231" s="32"/>
      <c r="K231" s="32"/>
      <c r="L231" s="32"/>
      <c r="M231" s="53"/>
      <c r="Y231" s="57"/>
      <c r="Z231" s="57"/>
      <c r="AA231" s="57"/>
      <c r="AB231" s="58"/>
      <c r="AC231" s="58"/>
      <c r="AD231" s="58"/>
      <c r="AE231" s="58"/>
      <c r="AF231" s="59"/>
      <c r="AG231" s="58"/>
      <c r="AH231" s="58"/>
    </row>
    <row r="232" spans="1:34" s="56" customFormat="1" x14ac:dyDescent="0.35">
      <c r="A232" s="29"/>
      <c r="B232" s="28"/>
      <c r="C232" s="29"/>
      <c r="D232" s="29"/>
      <c r="E232" s="29"/>
      <c r="F232" s="30"/>
      <c r="G232" s="31"/>
      <c r="H232" s="30"/>
      <c r="I232" s="32"/>
      <c r="J232" s="32"/>
      <c r="K232" s="32"/>
      <c r="L232" s="32"/>
      <c r="M232" s="53"/>
      <c r="Y232" s="57"/>
      <c r="Z232" s="57"/>
      <c r="AA232" s="57"/>
      <c r="AB232" s="58"/>
      <c r="AC232" s="58"/>
      <c r="AD232" s="58"/>
      <c r="AE232" s="58"/>
      <c r="AF232" s="59"/>
      <c r="AG232" s="58"/>
      <c r="AH232" s="58"/>
    </row>
    <row r="233" spans="1:34" s="56" customFormat="1" x14ac:dyDescent="0.35">
      <c r="A233" s="29"/>
      <c r="B233" s="28"/>
      <c r="C233" s="29"/>
      <c r="D233" s="29"/>
      <c r="E233" s="29"/>
      <c r="F233" s="30"/>
      <c r="G233" s="31"/>
      <c r="H233" s="30"/>
      <c r="I233" s="32"/>
      <c r="J233" s="32"/>
      <c r="K233" s="32"/>
      <c r="L233" s="32"/>
      <c r="M233" s="53"/>
      <c r="Y233" s="57"/>
      <c r="Z233" s="57"/>
      <c r="AA233" s="57"/>
      <c r="AB233" s="58"/>
      <c r="AC233" s="58"/>
      <c r="AD233" s="58"/>
      <c r="AE233" s="58"/>
      <c r="AF233" s="59"/>
      <c r="AG233" s="58"/>
      <c r="AH233" s="58"/>
    </row>
    <row r="234" spans="1:34" s="56" customFormat="1" x14ac:dyDescent="0.35">
      <c r="A234" s="29"/>
      <c r="B234" s="28"/>
      <c r="C234" s="29"/>
      <c r="D234" s="29"/>
      <c r="E234" s="29"/>
      <c r="F234" s="30"/>
      <c r="G234" s="31"/>
      <c r="H234" s="30"/>
      <c r="I234" s="32"/>
      <c r="J234" s="32"/>
      <c r="K234" s="32"/>
      <c r="L234" s="32"/>
      <c r="M234" s="53"/>
      <c r="Y234" s="57"/>
      <c r="Z234" s="57"/>
      <c r="AA234" s="57"/>
      <c r="AB234" s="58"/>
      <c r="AC234" s="58"/>
      <c r="AD234" s="58"/>
      <c r="AE234" s="58"/>
      <c r="AF234" s="59"/>
      <c r="AG234" s="58"/>
      <c r="AH234" s="58"/>
    </row>
    <row r="235" spans="1:34" s="56" customFormat="1" x14ac:dyDescent="0.35">
      <c r="A235" s="29"/>
      <c r="B235" s="28"/>
      <c r="C235" s="29"/>
      <c r="D235" s="29"/>
      <c r="E235" s="29"/>
      <c r="F235" s="30"/>
      <c r="G235" s="31"/>
      <c r="H235" s="30"/>
      <c r="I235" s="32"/>
      <c r="J235" s="32"/>
      <c r="K235" s="32"/>
      <c r="L235" s="32"/>
      <c r="M235" s="53"/>
      <c r="Y235" s="57"/>
      <c r="Z235" s="57"/>
      <c r="AA235" s="57"/>
      <c r="AB235" s="58"/>
      <c r="AC235" s="58"/>
      <c r="AD235" s="58"/>
      <c r="AE235" s="58"/>
      <c r="AF235" s="59"/>
      <c r="AG235" s="58"/>
      <c r="AH235" s="58"/>
    </row>
    <row r="236" spans="1:34" s="56" customFormat="1" x14ac:dyDescent="0.35">
      <c r="A236" s="29"/>
      <c r="B236" s="28"/>
      <c r="C236" s="29"/>
      <c r="D236" s="29"/>
      <c r="E236" s="29"/>
      <c r="F236" s="30"/>
      <c r="G236" s="31"/>
      <c r="H236" s="30"/>
      <c r="I236" s="32"/>
      <c r="J236" s="32"/>
      <c r="K236" s="32"/>
      <c r="L236" s="32"/>
      <c r="M236" s="53"/>
      <c r="Y236" s="57"/>
      <c r="Z236" s="57"/>
      <c r="AA236" s="57"/>
      <c r="AB236" s="58"/>
      <c r="AC236" s="58"/>
      <c r="AD236" s="58"/>
      <c r="AE236" s="58"/>
      <c r="AF236" s="59"/>
      <c r="AG236" s="58"/>
      <c r="AH236" s="58"/>
    </row>
    <row r="237" spans="1:34" s="56" customFormat="1" x14ac:dyDescent="0.35">
      <c r="A237" s="29"/>
      <c r="B237" s="28"/>
      <c r="C237" s="29"/>
      <c r="D237" s="29"/>
      <c r="E237" s="29"/>
      <c r="F237" s="30"/>
      <c r="G237" s="31"/>
      <c r="H237" s="30"/>
      <c r="I237" s="32"/>
      <c r="J237" s="32"/>
      <c r="K237" s="32"/>
      <c r="L237" s="32"/>
      <c r="M237" s="53"/>
      <c r="Y237" s="57"/>
      <c r="Z237" s="57"/>
      <c r="AA237" s="57"/>
      <c r="AB237" s="58"/>
      <c r="AC237" s="58"/>
      <c r="AD237" s="58"/>
      <c r="AE237" s="58"/>
      <c r="AF237" s="59"/>
      <c r="AG237" s="58"/>
      <c r="AH237" s="58"/>
    </row>
    <row r="238" spans="1:34" s="56" customFormat="1" x14ac:dyDescent="0.35">
      <c r="A238" s="29"/>
      <c r="B238" s="28"/>
      <c r="C238" s="29"/>
      <c r="D238" s="29"/>
      <c r="E238" s="29"/>
      <c r="F238" s="30"/>
      <c r="G238" s="31"/>
      <c r="H238" s="30"/>
      <c r="I238" s="32"/>
      <c r="J238" s="32"/>
      <c r="K238" s="32"/>
      <c r="L238" s="32"/>
      <c r="M238" s="53"/>
      <c r="Y238" s="57"/>
      <c r="Z238" s="57"/>
      <c r="AA238" s="57"/>
      <c r="AB238" s="58"/>
      <c r="AC238" s="58"/>
      <c r="AD238" s="58"/>
      <c r="AE238" s="58"/>
      <c r="AF238" s="59"/>
      <c r="AG238" s="58"/>
      <c r="AH238" s="58"/>
    </row>
    <row r="239" spans="1:34" s="56" customFormat="1" x14ac:dyDescent="0.35">
      <c r="A239" s="29"/>
      <c r="B239" s="28"/>
      <c r="C239" s="29"/>
      <c r="D239" s="29"/>
      <c r="E239" s="29"/>
      <c r="F239" s="30"/>
      <c r="G239" s="31"/>
      <c r="H239" s="30"/>
      <c r="I239" s="32"/>
      <c r="J239" s="32"/>
      <c r="K239" s="32"/>
      <c r="L239" s="32"/>
      <c r="M239" s="53"/>
      <c r="Y239" s="57"/>
      <c r="Z239" s="57"/>
      <c r="AA239" s="57"/>
      <c r="AB239" s="58"/>
      <c r="AC239" s="58"/>
      <c r="AD239" s="58"/>
      <c r="AE239" s="58"/>
      <c r="AF239" s="59"/>
      <c r="AG239" s="58"/>
      <c r="AH239" s="58"/>
    </row>
    <row r="240" spans="1:34" s="56" customFormat="1" x14ac:dyDescent="0.35">
      <c r="A240" s="29"/>
      <c r="B240" s="28"/>
      <c r="C240" s="29"/>
      <c r="D240" s="29"/>
      <c r="E240" s="29"/>
      <c r="F240" s="30"/>
      <c r="G240" s="31"/>
      <c r="H240" s="30"/>
      <c r="I240" s="32"/>
      <c r="J240" s="32"/>
      <c r="K240" s="32"/>
      <c r="L240" s="32"/>
      <c r="M240" s="53"/>
      <c r="Y240" s="57"/>
      <c r="Z240" s="57"/>
      <c r="AA240" s="57"/>
      <c r="AB240" s="58"/>
      <c r="AC240" s="58"/>
      <c r="AD240" s="58"/>
      <c r="AE240" s="58"/>
      <c r="AF240" s="59"/>
      <c r="AG240" s="58"/>
      <c r="AH240" s="58"/>
    </row>
    <row r="241" spans="1:34" s="56" customFormat="1" x14ac:dyDescent="0.35">
      <c r="A241" s="29"/>
      <c r="B241" s="28"/>
      <c r="C241" s="29"/>
      <c r="D241" s="29"/>
      <c r="E241" s="29"/>
      <c r="F241" s="30"/>
      <c r="G241" s="31"/>
      <c r="H241" s="30"/>
      <c r="I241" s="32"/>
      <c r="J241" s="32"/>
      <c r="K241" s="32"/>
      <c r="L241" s="32"/>
      <c r="M241" s="53"/>
      <c r="Y241" s="57"/>
      <c r="Z241" s="57"/>
      <c r="AA241" s="57"/>
      <c r="AB241" s="58"/>
      <c r="AC241" s="58"/>
      <c r="AD241" s="58"/>
      <c r="AE241" s="58"/>
      <c r="AF241" s="59"/>
      <c r="AG241" s="58"/>
      <c r="AH241" s="58"/>
    </row>
    <row r="242" spans="1:34" s="56" customFormat="1" x14ac:dyDescent="0.35">
      <c r="A242" s="29"/>
      <c r="B242" s="28"/>
      <c r="C242" s="29"/>
      <c r="D242" s="29"/>
      <c r="E242" s="29"/>
      <c r="F242" s="30"/>
      <c r="G242" s="31"/>
      <c r="H242" s="30"/>
      <c r="I242" s="32"/>
      <c r="J242" s="32"/>
      <c r="K242" s="32"/>
      <c r="L242" s="32"/>
      <c r="M242" s="53"/>
      <c r="Y242" s="57"/>
      <c r="Z242" s="57"/>
      <c r="AA242" s="57"/>
      <c r="AB242" s="58"/>
      <c r="AC242" s="58"/>
      <c r="AD242" s="58"/>
      <c r="AE242" s="58"/>
      <c r="AF242" s="59"/>
      <c r="AG242" s="58"/>
      <c r="AH242" s="58"/>
    </row>
    <row r="243" spans="1:34" s="56" customFormat="1" x14ac:dyDescent="0.35">
      <c r="A243" s="29"/>
      <c r="B243" s="28"/>
      <c r="C243" s="29"/>
      <c r="D243" s="29"/>
      <c r="E243" s="29"/>
      <c r="F243" s="30"/>
      <c r="G243" s="31"/>
      <c r="H243" s="30"/>
      <c r="I243" s="32"/>
      <c r="J243" s="32"/>
      <c r="K243" s="32"/>
      <c r="L243" s="32"/>
      <c r="M243" s="53"/>
      <c r="Y243" s="57"/>
      <c r="Z243" s="57"/>
      <c r="AA243" s="57"/>
      <c r="AB243" s="58"/>
      <c r="AC243" s="58"/>
      <c r="AD243" s="58"/>
      <c r="AE243" s="58"/>
      <c r="AF243" s="59"/>
      <c r="AG243" s="58"/>
      <c r="AH243" s="58"/>
    </row>
    <row r="244" spans="1:34" s="56" customFormat="1" x14ac:dyDescent="0.35">
      <c r="A244" s="29"/>
      <c r="B244" s="28"/>
      <c r="C244" s="29"/>
      <c r="D244" s="29"/>
      <c r="E244" s="29"/>
      <c r="F244" s="30"/>
      <c r="G244" s="31"/>
      <c r="H244" s="30"/>
      <c r="I244" s="32"/>
      <c r="J244" s="32"/>
      <c r="K244" s="32"/>
      <c r="L244" s="32"/>
      <c r="M244" s="53"/>
      <c r="Y244" s="57"/>
      <c r="Z244" s="57"/>
      <c r="AA244" s="57"/>
      <c r="AB244" s="58"/>
      <c r="AC244" s="58"/>
      <c r="AD244" s="58"/>
      <c r="AE244" s="58"/>
      <c r="AF244" s="59"/>
      <c r="AG244" s="58"/>
      <c r="AH244" s="58"/>
    </row>
    <row r="245" spans="1:34" s="56" customFormat="1" x14ac:dyDescent="0.35">
      <c r="A245" s="29"/>
      <c r="B245" s="28"/>
      <c r="C245" s="29"/>
      <c r="D245" s="29"/>
      <c r="E245" s="29"/>
      <c r="F245" s="30"/>
      <c r="G245" s="31"/>
      <c r="H245" s="30"/>
      <c r="I245" s="32"/>
      <c r="J245" s="32"/>
      <c r="K245" s="32"/>
      <c r="L245" s="32"/>
      <c r="M245" s="53"/>
      <c r="Y245" s="57"/>
      <c r="Z245" s="57"/>
      <c r="AA245" s="57"/>
      <c r="AB245" s="58"/>
      <c r="AC245" s="58"/>
      <c r="AD245" s="58"/>
      <c r="AE245" s="58"/>
      <c r="AF245" s="59"/>
      <c r="AG245" s="58"/>
      <c r="AH245" s="58"/>
    </row>
    <row r="246" spans="1:34" s="56" customFormat="1" x14ac:dyDescent="0.35">
      <c r="A246" s="29"/>
      <c r="B246" s="28"/>
      <c r="C246" s="29"/>
      <c r="D246" s="29"/>
      <c r="E246" s="29"/>
      <c r="F246" s="30"/>
      <c r="G246" s="31"/>
      <c r="H246" s="30"/>
      <c r="I246" s="32"/>
      <c r="J246" s="32"/>
      <c r="K246" s="32"/>
      <c r="L246" s="32"/>
      <c r="M246" s="53"/>
      <c r="Y246" s="57"/>
      <c r="Z246" s="57"/>
      <c r="AA246" s="57"/>
      <c r="AB246" s="58"/>
      <c r="AC246" s="58"/>
      <c r="AD246" s="58"/>
      <c r="AE246" s="58"/>
      <c r="AF246" s="59"/>
      <c r="AG246" s="58"/>
      <c r="AH246" s="58"/>
    </row>
    <row r="247" spans="1:34" s="56" customFormat="1" x14ac:dyDescent="0.35">
      <c r="A247" s="29"/>
      <c r="B247" s="28"/>
      <c r="C247" s="29"/>
      <c r="D247" s="29"/>
      <c r="E247" s="29"/>
      <c r="F247" s="30"/>
      <c r="G247" s="31"/>
      <c r="H247" s="30"/>
      <c r="I247" s="32"/>
      <c r="J247" s="32"/>
      <c r="K247" s="32"/>
      <c r="L247" s="32"/>
      <c r="M247" s="53"/>
      <c r="Y247" s="57"/>
      <c r="Z247" s="57"/>
      <c r="AA247" s="57"/>
      <c r="AB247" s="58"/>
      <c r="AC247" s="58"/>
      <c r="AD247" s="58"/>
      <c r="AE247" s="58"/>
      <c r="AF247" s="59"/>
      <c r="AG247" s="58"/>
      <c r="AH247" s="58"/>
    </row>
    <row r="248" spans="1:34" s="56" customFormat="1" x14ac:dyDescent="0.35">
      <c r="A248" s="29"/>
      <c r="B248" s="28"/>
      <c r="C248" s="29"/>
      <c r="D248" s="29"/>
      <c r="E248" s="29"/>
      <c r="F248" s="30"/>
      <c r="G248" s="31"/>
      <c r="H248" s="30"/>
      <c r="I248" s="32"/>
      <c r="J248" s="32"/>
      <c r="K248" s="32"/>
      <c r="L248" s="32"/>
      <c r="M248" s="53"/>
      <c r="Y248" s="57"/>
      <c r="Z248" s="57"/>
      <c r="AA248" s="57"/>
      <c r="AB248" s="58"/>
      <c r="AC248" s="58"/>
      <c r="AD248" s="58"/>
      <c r="AE248" s="58"/>
      <c r="AF248" s="59"/>
      <c r="AG248" s="58"/>
      <c r="AH248" s="58"/>
    </row>
    <row r="249" spans="1:34" s="56" customFormat="1" x14ac:dyDescent="0.35">
      <c r="A249" s="29"/>
      <c r="B249" s="28"/>
      <c r="C249" s="29"/>
      <c r="D249" s="29"/>
      <c r="E249" s="29"/>
      <c r="F249" s="30"/>
      <c r="G249" s="31"/>
      <c r="H249" s="30"/>
      <c r="I249" s="32"/>
      <c r="J249" s="32"/>
      <c r="K249" s="32"/>
      <c r="L249" s="32"/>
      <c r="M249" s="53"/>
      <c r="Y249" s="57"/>
      <c r="Z249" s="57"/>
      <c r="AA249" s="57"/>
      <c r="AB249" s="58"/>
      <c r="AC249" s="58"/>
      <c r="AD249" s="58"/>
      <c r="AE249" s="58"/>
      <c r="AF249" s="59"/>
      <c r="AG249" s="58"/>
      <c r="AH249" s="58"/>
    </row>
    <row r="250" spans="1:34" s="56" customFormat="1" x14ac:dyDescent="0.35">
      <c r="A250" s="29"/>
      <c r="B250" s="28"/>
      <c r="C250" s="29"/>
      <c r="D250" s="29"/>
      <c r="E250" s="29"/>
      <c r="F250" s="30"/>
      <c r="G250" s="31"/>
      <c r="H250" s="30"/>
      <c r="I250" s="32"/>
      <c r="J250" s="32"/>
      <c r="K250" s="32"/>
      <c r="L250" s="32"/>
      <c r="M250" s="53"/>
      <c r="Y250" s="57"/>
      <c r="Z250" s="57"/>
      <c r="AA250" s="57"/>
      <c r="AB250" s="58"/>
      <c r="AC250" s="58"/>
      <c r="AD250" s="58"/>
      <c r="AE250" s="58"/>
      <c r="AF250" s="59"/>
      <c r="AG250" s="58"/>
      <c r="AH250" s="58"/>
    </row>
    <row r="251" spans="1:34" s="56" customFormat="1" x14ac:dyDescent="0.35">
      <c r="A251" s="29"/>
      <c r="B251" s="28"/>
      <c r="C251" s="29"/>
      <c r="D251" s="29"/>
      <c r="E251" s="29"/>
      <c r="F251" s="30"/>
      <c r="G251" s="31"/>
      <c r="H251" s="30"/>
      <c r="I251" s="32"/>
      <c r="J251" s="32"/>
      <c r="K251" s="32"/>
      <c r="L251" s="32"/>
      <c r="M251" s="53"/>
      <c r="Y251" s="57"/>
      <c r="Z251" s="57"/>
      <c r="AA251" s="57"/>
      <c r="AB251" s="58"/>
      <c r="AC251" s="58"/>
      <c r="AD251" s="58"/>
      <c r="AE251" s="58"/>
      <c r="AF251" s="59"/>
      <c r="AG251" s="58"/>
      <c r="AH251" s="58"/>
    </row>
    <row r="252" spans="1:34" s="56" customFormat="1" x14ac:dyDescent="0.35">
      <c r="A252" s="29"/>
      <c r="B252" s="28"/>
      <c r="C252" s="29"/>
      <c r="D252" s="29"/>
      <c r="E252" s="29"/>
      <c r="F252" s="30"/>
      <c r="G252" s="31"/>
      <c r="H252" s="30"/>
      <c r="I252" s="32"/>
      <c r="J252" s="32"/>
      <c r="K252" s="32"/>
      <c r="L252" s="32"/>
      <c r="M252" s="53"/>
      <c r="Y252" s="57"/>
      <c r="Z252" s="57"/>
      <c r="AA252" s="57"/>
      <c r="AB252" s="58"/>
      <c r="AC252" s="58"/>
      <c r="AD252" s="58"/>
      <c r="AE252" s="58"/>
      <c r="AF252" s="59"/>
      <c r="AG252" s="58"/>
      <c r="AH252" s="58"/>
    </row>
    <row r="253" spans="1:34" s="56" customFormat="1" x14ac:dyDescent="0.35">
      <c r="A253" s="29"/>
      <c r="B253" s="28"/>
      <c r="C253" s="29"/>
      <c r="D253" s="29"/>
      <c r="E253" s="29"/>
      <c r="F253" s="30"/>
      <c r="G253" s="31"/>
      <c r="H253" s="30"/>
      <c r="I253" s="32"/>
      <c r="J253" s="32"/>
      <c r="K253" s="32"/>
      <c r="L253" s="32"/>
      <c r="M253" s="53"/>
      <c r="Y253" s="57"/>
      <c r="Z253" s="57"/>
      <c r="AA253" s="57"/>
      <c r="AB253" s="58"/>
      <c r="AC253" s="58"/>
      <c r="AD253" s="58"/>
      <c r="AE253" s="58"/>
      <c r="AF253" s="59"/>
      <c r="AG253" s="58"/>
      <c r="AH253" s="58"/>
    </row>
    <row r="254" spans="1:34" s="56" customFormat="1" x14ac:dyDescent="0.35">
      <c r="A254" s="29"/>
      <c r="B254" s="28"/>
      <c r="C254" s="29"/>
      <c r="D254" s="29"/>
      <c r="E254" s="29"/>
      <c r="F254" s="30"/>
      <c r="G254" s="31"/>
      <c r="H254" s="30"/>
      <c r="I254" s="32"/>
      <c r="J254" s="32"/>
      <c r="K254" s="32"/>
      <c r="L254" s="32"/>
      <c r="M254" s="53"/>
      <c r="Y254" s="57"/>
      <c r="Z254" s="57"/>
      <c r="AA254" s="57"/>
      <c r="AB254" s="58"/>
      <c r="AC254" s="58"/>
      <c r="AD254" s="58"/>
      <c r="AE254" s="58"/>
      <c r="AF254" s="59"/>
      <c r="AG254" s="58"/>
      <c r="AH254" s="58"/>
    </row>
    <row r="255" spans="1:34" s="56" customFormat="1" x14ac:dyDescent="0.35">
      <c r="A255" s="29"/>
      <c r="B255" s="28"/>
      <c r="C255" s="29"/>
      <c r="D255" s="29"/>
      <c r="E255" s="29"/>
      <c r="F255" s="30"/>
      <c r="G255" s="31"/>
      <c r="H255" s="30"/>
      <c r="I255" s="32"/>
      <c r="J255" s="32"/>
      <c r="K255" s="32"/>
      <c r="L255" s="32"/>
      <c r="M255" s="53"/>
      <c r="Y255" s="57"/>
      <c r="Z255" s="57"/>
      <c r="AA255" s="57"/>
      <c r="AB255" s="58"/>
      <c r="AC255" s="58"/>
      <c r="AD255" s="58"/>
      <c r="AE255" s="58"/>
      <c r="AF255" s="59"/>
      <c r="AG255" s="58"/>
      <c r="AH255" s="58"/>
    </row>
    <row r="256" spans="1:34" s="56" customFormat="1" x14ac:dyDescent="0.35">
      <c r="A256" s="29"/>
      <c r="B256" s="28"/>
      <c r="C256" s="29"/>
      <c r="D256" s="29"/>
      <c r="E256" s="29"/>
      <c r="F256" s="30"/>
      <c r="G256" s="31"/>
      <c r="H256" s="30"/>
      <c r="I256" s="32"/>
      <c r="J256" s="32"/>
      <c r="K256" s="32"/>
      <c r="L256" s="32"/>
      <c r="M256" s="53"/>
      <c r="Y256" s="57"/>
      <c r="Z256" s="57"/>
      <c r="AA256" s="57"/>
      <c r="AB256" s="58"/>
      <c r="AC256" s="58"/>
      <c r="AD256" s="58"/>
      <c r="AE256" s="58"/>
      <c r="AF256" s="59"/>
      <c r="AG256" s="58"/>
      <c r="AH256" s="58"/>
    </row>
    <row r="257" spans="1:34" s="56" customFormat="1" x14ac:dyDescent="0.35">
      <c r="A257" s="29"/>
      <c r="B257" s="28"/>
      <c r="C257" s="29"/>
      <c r="D257" s="29"/>
      <c r="E257" s="29"/>
      <c r="F257" s="30"/>
      <c r="G257" s="31"/>
      <c r="H257" s="30"/>
      <c r="I257" s="32"/>
      <c r="J257" s="32"/>
      <c r="K257" s="32"/>
      <c r="L257" s="32"/>
      <c r="M257" s="53"/>
      <c r="Y257" s="57"/>
      <c r="Z257" s="57"/>
      <c r="AA257" s="57"/>
      <c r="AB257" s="58"/>
      <c r="AC257" s="58"/>
      <c r="AD257" s="58"/>
      <c r="AE257" s="58"/>
      <c r="AF257" s="59"/>
      <c r="AG257" s="58"/>
      <c r="AH257" s="58"/>
    </row>
    <row r="258" spans="1:34" s="56" customFormat="1" x14ac:dyDescent="0.35">
      <c r="A258" s="29"/>
      <c r="B258" s="28"/>
      <c r="C258" s="29"/>
      <c r="D258" s="29"/>
      <c r="E258" s="29"/>
      <c r="F258" s="30"/>
      <c r="G258" s="31"/>
      <c r="H258" s="30"/>
      <c r="I258" s="32"/>
      <c r="J258" s="32"/>
      <c r="K258" s="32"/>
      <c r="L258" s="32"/>
      <c r="M258" s="53"/>
      <c r="Y258" s="57"/>
      <c r="Z258" s="57"/>
      <c r="AA258" s="57"/>
      <c r="AB258" s="58"/>
      <c r="AC258" s="58"/>
      <c r="AD258" s="58"/>
      <c r="AE258" s="58"/>
      <c r="AF258" s="59"/>
      <c r="AG258" s="58"/>
      <c r="AH258" s="58"/>
    </row>
    <row r="259" spans="1:34" s="56" customFormat="1" x14ac:dyDescent="0.35">
      <c r="A259" s="29"/>
      <c r="B259" s="28"/>
      <c r="C259" s="29"/>
      <c r="D259" s="29"/>
      <c r="E259" s="29"/>
      <c r="F259" s="30"/>
      <c r="G259" s="31"/>
      <c r="H259" s="30"/>
      <c r="I259" s="32"/>
      <c r="J259" s="32"/>
      <c r="K259" s="32"/>
      <c r="L259" s="32"/>
      <c r="M259" s="53"/>
      <c r="Y259" s="57"/>
      <c r="Z259" s="57"/>
      <c r="AA259" s="57"/>
      <c r="AB259" s="58"/>
      <c r="AC259" s="58"/>
      <c r="AD259" s="58"/>
      <c r="AE259" s="58"/>
      <c r="AF259" s="59"/>
      <c r="AG259" s="58"/>
      <c r="AH259" s="58"/>
    </row>
    <row r="260" spans="1:34" s="56" customFormat="1" x14ac:dyDescent="0.35">
      <c r="A260" s="29"/>
      <c r="B260" s="28"/>
      <c r="C260" s="29"/>
      <c r="D260" s="29"/>
      <c r="E260" s="29"/>
      <c r="F260" s="30"/>
      <c r="G260" s="31"/>
      <c r="H260" s="30"/>
      <c r="I260" s="32"/>
      <c r="J260" s="32"/>
      <c r="K260" s="32"/>
      <c r="L260" s="32"/>
      <c r="M260" s="53"/>
      <c r="Y260" s="57"/>
      <c r="Z260" s="57"/>
      <c r="AA260" s="57"/>
      <c r="AB260" s="58"/>
      <c r="AC260" s="58"/>
      <c r="AD260" s="58"/>
      <c r="AE260" s="58"/>
      <c r="AF260" s="59"/>
      <c r="AG260" s="58"/>
      <c r="AH260" s="58"/>
    </row>
    <row r="261" spans="1:34" s="56" customFormat="1" x14ac:dyDescent="0.35">
      <c r="A261" s="29"/>
      <c r="B261" s="28"/>
      <c r="C261" s="29"/>
      <c r="D261" s="29"/>
      <c r="E261" s="29"/>
      <c r="F261" s="30"/>
      <c r="G261" s="31"/>
      <c r="H261" s="30"/>
      <c r="I261" s="32"/>
      <c r="J261" s="32"/>
      <c r="K261" s="32"/>
      <c r="L261" s="32"/>
      <c r="M261" s="53"/>
      <c r="Y261" s="57"/>
      <c r="Z261" s="57"/>
      <c r="AA261" s="57"/>
      <c r="AB261" s="58"/>
      <c r="AC261" s="58"/>
      <c r="AD261" s="58"/>
      <c r="AE261" s="58"/>
      <c r="AF261" s="59"/>
      <c r="AG261" s="58"/>
      <c r="AH261" s="58"/>
    </row>
    <row r="262" spans="1:34" s="56" customFormat="1" x14ac:dyDescent="0.35">
      <c r="A262" s="29"/>
      <c r="B262" s="28"/>
      <c r="C262" s="29"/>
      <c r="D262" s="29"/>
      <c r="E262" s="29"/>
      <c r="F262" s="30"/>
      <c r="G262" s="31"/>
      <c r="H262" s="30"/>
      <c r="I262" s="32"/>
      <c r="J262" s="32"/>
      <c r="K262" s="32"/>
      <c r="L262" s="32"/>
      <c r="M262" s="53"/>
      <c r="Y262" s="57"/>
      <c r="Z262" s="57"/>
      <c r="AA262" s="57"/>
      <c r="AB262" s="58"/>
      <c r="AC262" s="58"/>
      <c r="AD262" s="58"/>
      <c r="AE262" s="58"/>
      <c r="AF262" s="59"/>
      <c r="AG262" s="58"/>
      <c r="AH262" s="58"/>
    </row>
    <row r="263" spans="1:34" s="56" customFormat="1" x14ac:dyDescent="0.35">
      <c r="A263" s="29"/>
      <c r="B263" s="28"/>
      <c r="C263" s="29"/>
      <c r="D263" s="29"/>
      <c r="E263" s="29"/>
      <c r="F263" s="30"/>
      <c r="G263" s="31"/>
      <c r="H263" s="30"/>
      <c r="I263" s="32"/>
      <c r="J263" s="32"/>
      <c r="K263" s="32"/>
      <c r="L263" s="32"/>
      <c r="M263" s="53"/>
      <c r="Y263" s="57"/>
      <c r="Z263" s="57"/>
      <c r="AA263" s="57"/>
      <c r="AB263" s="58"/>
      <c r="AC263" s="58"/>
      <c r="AD263" s="58"/>
      <c r="AE263" s="58"/>
      <c r="AF263" s="59"/>
      <c r="AG263" s="58"/>
      <c r="AH263" s="58"/>
    </row>
    <row r="264" spans="1:34" s="56" customFormat="1" x14ac:dyDescent="0.35">
      <c r="A264" s="29"/>
      <c r="B264" s="28"/>
      <c r="C264" s="29"/>
      <c r="D264" s="29"/>
      <c r="E264" s="29"/>
      <c r="F264" s="30"/>
      <c r="G264" s="31"/>
      <c r="H264" s="30"/>
      <c r="I264" s="32"/>
      <c r="J264" s="32"/>
      <c r="K264" s="32"/>
      <c r="L264" s="32"/>
      <c r="M264" s="53"/>
      <c r="Y264" s="57"/>
      <c r="Z264" s="57"/>
      <c r="AA264" s="57"/>
      <c r="AB264" s="58"/>
      <c r="AC264" s="58"/>
      <c r="AD264" s="58"/>
      <c r="AE264" s="58"/>
      <c r="AF264" s="59"/>
      <c r="AG264" s="58"/>
      <c r="AH264" s="58"/>
    </row>
    <row r="265" spans="1:34" s="56" customFormat="1" x14ac:dyDescent="0.35">
      <c r="A265" s="29"/>
      <c r="B265" s="28"/>
      <c r="C265" s="29"/>
      <c r="D265" s="29"/>
      <c r="E265" s="29"/>
      <c r="F265" s="30"/>
      <c r="G265" s="31"/>
      <c r="H265" s="30"/>
      <c r="I265" s="32"/>
      <c r="J265" s="32"/>
      <c r="K265" s="32"/>
      <c r="L265" s="32"/>
      <c r="M265" s="53"/>
      <c r="Y265" s="57"/>
      <c r="Z265" s="57"/>
      <c r="AA265" s="57"/>
      <c r="AB265" s="58"/>
      <c r="AC265" s="58"/>
      <c r="AD265" s="58"/>
      <c r="AE265" s="58"/>
      <c r="AF265" s="59"/>
      <c r="AG265" s="58"/>
      <c r="AH265" s="58"/>
    </row>
    <row r="266" spans="1:34" s="56" customFormat="1" x14ac:dyDescent="0.35">
      <c r="A266" s="29"/>
      <c r="B266" s="28"/>
      <c r="C266" s="29"/>
      <c r="D266" s="29"/>
      <c r="E266" s="29"/>
      <c r="F266" s="30"/>
      <c r="G266" s="31"/>
      <c r="H266" s="30"/>
      <c r="I266" s="32"/>
      <c r="J266" s="32"/>
      <c r="K266" s="32"/>
      <c r="L266" s="32"/>
      <c r="M266" s="53"/>
      <c r="Y266" s="57"/>
      <c r="Z266" s="57"/>
      <c r="AA266" s="57"/>
      <c r="AB266" s="58"/>
      <c r="AC266" s="58"/>
      <c r="AD266" s="58"/>
      <c r="AE266" s="58"/>
      <c r="AF266" s="59"/>
      <c r="AG266" s="58"/>
      <c r="AH266" s="58"/>
    </row>
    <row r="267" spans="1:34" s="56" customFormat="1" x14ac:dyDescent="0.35">
      <c r="A267" s="29"/>
      <c r="B267" s="28"/>
      <c r="C267" s="29"/>
      <c r="D267" s="29"/>
      <c r="E267" s="29"/>
      <c r="F267" s="30"/>
      <c r="G267" s="31"/>
      <c r="H267" s="30"/>
      <c r="I267" s="32"/>
      <c r="J267" s="32"/>
      <c r="K267" s="32"/>
      <c r="L267" s="32"/>
      <c r="M267" s="53"/>
      <c r="Y267" s="57"/>
      <c r="Z267" s="57"/>
      <c r="AA267" s="57"/>
      <c r="AB267" s="58"/>
      <c r="AC267" s="58"/>
      <c r="AD267" s="58"/>
      <c r="AE267" s="58"/>
      <c r="AF267" s="59"/>
      <c r="AG267" s="58"/>
      <c r="AH267" s="58"/>
    </row>
    <row r="268" spans="1:34" s="56" customFormat="1" x14ac:dyDescent="0.35">
      <c r="A268" s="29"/>
      <c r="B268" s="28"/>
      <c r="C268" s="29"/>
      <c r="D268" s="29"/>
      <c r="E268" s="29"/>
      <c r="F268" s="30"/>
      <c r="G268" s="31"/>
      <c r="H268" s="30"/>
      <c r="I268" s="32"/>
      <c r="J268" s="32"/>
      <c r="K268" s="32"/>
      <c r="L268" s="32"/>
      <c r="M268" s="53"/>
      <c r="Y268" s="57"/>
      <c r="Z268" s="57"/>
      <c r="AA268" s="57"/>
      <c r="AB268" s="58"/>
      <c r="AC268" s="58"/>
      <c r="AD268" s="58"/>
      <c r="AE268" s="58"/>
      <c r="AF268" s="59"/>
      <c r="AG268" s="58"/>
      <c r="AH268" s="58"/>
    </row>
    <row r="269" spans="1:34" s="56" customFormat="1" x14ac:dyDescent="0.35">
      <c r="A269" s="29"/>
      <c r="B269" s="28"/>
      <c r="C269" s="29"/>
      <c r="D269" s="29"/>
      <c r="E269" s="29"/>
      <c r="F269" s="30"/>
      <c r="G269" s="31"/>
      <c r="H269" s="30"/>
      <c r="I269" s="32"/>
      <c r="J269" s="32"/>
      <c r="K269" s="32"/>
      <c r="L269" s="32"/>
      <c r="M269" s="53"/>
      <c r="Y269" s="57"/>
      <c r="Z269" s="57"/>
      <c r="AA269" s="57"/>
      <c r="AB269" s="58"/>
      <c r="AC269" s="58"/>
      <c r="AD269" s="58"/>
      <c r="AE269" s="58"/>
      <c r="AF269" s="59"/>
      <c r="AG269" s="58"/>
      <c r="AH269" s="58"/>
    </row>
    <row r="270" spans="1:34" s="56" customFormat="1" x14ac:dyDescent="0.35">
      <c r="A270" s="29"/>
      <c r="B270" s="28"/>
      <c r="C270" s="29"/>
      <c r="D270" s="29"/>
      <c r="E270" s="29"/>
      <c r="F270" s="30"/>
      <c r="G270" s="31"/>
      <c r="H270" s="30"/>
      <c r="I270" s="32"/>
      <c r="J270" s="32"/>
      <c r="K270" s="32"/>
      <c r="L270" s="32"/>
      <c r="M270" s="53"/>
      <c r="Y270" s="57"/>
      <c r="Z270" s="57"/>
      <c r="AA270" s="57"/>
      <c r="AB270" s="58"/>
      <c r="AC270" s="58"/>
      <c r="AD270" s="58"/>
      <c r="AE270" s="58"/>
      <c r="AF270" s="59"/>
      <c r="AG270" s="58"/>
      <c r="AH270" s="58"/>
    </row>
    <row r="271" spans="1:34" s="56" customFormat="1" x14ac:dyDescent="0.35">
      <c r="A271" s="29"/>
      <c r="B271" s="28"/>
      <c r="C271" s="29"/>
      <c r="D271" s="29"/>
      <c r="E271" s="29"/>
      <c r="F271" s="30"/>
      <c r="G271" s="31"/>
      <c r="H271" s="30"/>
      <c r="I271" s="32"/>
      <c r="J271" s="32"/>
      <c r="K271" s="32"/>
      <c r="L271" s="32"/>
      <c r="M271" s="53"/>
      <c r="Y271" s="57"/>
      <c r="Z271" s="57"/>
      <c r="AA271" s="57"/>
      <c r="AB271" s="58"/>
      <c r="AC271" s="58"/>
      <c r="AD271" s="58"/>
      <c r="AE271" s="58"/>
      <c r="AF271" s="59"/>
      <c r="AG271" s="58"/>
      <c r="AH271" s="58"/>
    </row>
    <row r="272" spans="1:34" s="56" customFormat="1" x14ac:dyDescent="0.35">
      <c r="A272" s="29"/>
      <c r="B272" s="28"/>
      <c r="C272" s="29"/>
      <c r="D272" s="29"/>
      <c r="E272" s="29"/>
      <c r="F272" s="30"/>
      <c r="G272" s="31"/>
      <c r="H272" s="30"/>
      <c r="I272" s="32"/>
      <c r="J272" s="32"/>
      <c r="K272" s="32"/>
      <c r="L272" s="32"/>
      <c r="M272" s="53"/>
      <c r="Y272" s="57"/>
      <c r="Z272" s="57"/>
      <c r="AA272" s="57"/>
      <c r="AB272" s="58"/>
      <c r="AC272" s="58"/>
      <c r="AD272" s="58"/>
      <c r="AE272" s="58"/>
      <c r="AF272" s="59"/>
      <c r="AG272" s="58"/>
      <c r="AH272" s="58"/>
    </row>
    <row r="273" spans="1:34" s="56" customFormat="1" x14ac:dyDescent="0.35">
      <c r="A273" s="29"/>
      <c r="B273" s="28"/>
      <c r="C273" s="29"/>
      <c r="D273" s="29"/>
      <c r="E273" s="29"/>
      <c r="F273" s="30"/>
      <c r="G273" s="31"/>
      <c r="H273" s="30"/>
      <c r="I273" s="32"/>
      <c r="J273" s="32"/>
      <c r="K273" s="32"/>
      <c r="L273" s="32"/>
      <c r="M273" s="53"/>
      <c r="Y273" s="57"/>
      <c r="Z273" s="57"/>
      <c r="AA273" s="57"/>
      <c r="AB273" s="58"/>
      <c r="AC273" s="58"/>
      <c r="AD273" s="58"/>
      <c r="AE273" s="58"/>
      <c r="AF273" s="59"/>
      <c r="AG273" s="58"/>
      <c r="AH273" s="58"/>
    </row>
    <row r="274" spans="1:34" s="56" customFormat="1" x14ac:dyDescent="0.35">
      <c r="A274" s="29"/>
      <c r="B274" s="28"/>
      <c r="C274" s="29"/>
      <c r="D274" s="29"/>
      <c r="E274" s="29"/>
      <c r="F274" s="30"/>
      <c r="G274" s="31"/>
      <c r="H274" s="30"/>
      <c r="I274" s="32"/>
      <c r="J274" s="32"/>
      <c r="K274" s="32"/>
      <c r="L274" s="32"/>
      <c r="M274" s="53"/>
      <c r="Y274" s="57"/>
      <c r="Z274" s="57"/>
      <c r="AA274" s="57"/>
      <c r="AB274" s="58"/>
      <c r="AC274" s="58"/>
      <c r="AD274" s="58"/>
      <c r="AE274" s="58"/>
      <c r="AF274" s="59"/>
      <c r="AG274" s="58"/>
      <c r="AH274" s="58"/>
    </row>
    <row r="275" spans="1:34" s="56" customFormat="1" x14ac:dyDescent="0.35">
      <c r="A275" s="29"/>
      <c r="B275" s="28"/>
      <c r="C275" s="29"/>
      <c r="D275" s="29"/>
      <c r="E275" s="29"/>
      <c r="F275" s="30"/>
      <c r="G275" s="31"/>
      <c r="H275" s="30"/>
      <c r="I275" s="32"/>
      <c r="J275" s="32"/>
      <c r="K275" s="32"/>
      <c r="L275" s="32"/>
      <c r="M275" s="53"/>
      <c r="Y275" s="57"/>
      <c r="Z275" s="57"/>
      <c r="AA275" s="57"/>
      <c r="AB275" s="58"/>
      <c r="AC275" s="58"/>
      <c r="AD275" s="58"/>
      <c r="AE275" s="58"/>
      <c r="AF275" s="59"/>
      <c r="AG275" s="58"/>
      <c r="AH275" s="58"/>
    </row>
    <row r="276" spans="1:34" s="56" customFormat="1" x14ac:dyDescent="0.35">
      <c r="A276" s="29"/>
      <c r="B276" s="28"/>
      <c r="C276" s="29"/>
      <c r="D276" s="29"/>
      <c r="E276" s="29"/>
      <c r="F276" s="30"/>
      <c r="G276" s="31"/>
      <c r="H276" s="30"/>
      <c r="I276" s="32"/>
      <c r="J276" s="32"/>
      <c r="K276" s="32"/>
      <c r="L276" s="32"/>
      <c r="M276" s="53"/>
      <c r="Y276" s="57"/>
      <c r="Z276" s="57"/>
      <c r="AA276" s="57"/>
      <c r="AB276" s="58"/>
      <c r="AC276" s="58"/>
      <c r="AD276" s="58"/>
      <c r="AE276" s="58"/>
      <c r="AF276" s="59"/>
      <c r="AG276" s="58"/>
      <c r="AH276" s="58"/>
    </row>
    <row r="277" spans="1:34" s="56" customFormat="1" x14ac:dyDescent="0.35">
      <c r="A277" s="29"/>
      <c r="B277" s="28"/>
      <c r="C277" s="29"/>
      <c r="D277" s="29"/>
      <c r="E277" s="29"/>
      <c r="F277" s="30"/>
      <c r="G277" s="31"/>
      <c r="H277" s="30"/>
      <c r="I277" s="32"/>
      <c r="J277" s="32"/>
      <c r="K277" s="32"/>
      <c r="L277" s="32"/>
      <c r="M277" s="53"/>
      <c r="Y277" s="57"/>
      <c r="Z277" s="57"/>
      <c r="AA277" s="57"/>
      <c r="AB277" s="58"/>
      <c r="AC277" s="58"/>
      <c r="AD277" s="58"/>
      <c r="AE277" s="58"/>
      <c r="AF277" s="59"/>
      <c r="AG277" s="58"/>
      <c r="AH277" s="58"/>
    </row>
    <row r="278" spans="1:34" s="56" customFormat="1" x14ac:dyDescent="0.35">
      <c r="A278" s="29"/>
      <c r="B278" s="28"/>
      <c r="C278" s="29"/>
      <c r="D278" s="29"/>
      <c r="E278" s="29"/>
      <c r="F278" s="30"/>
      <c r="G278" s="31"/>
      <c r="H278" s="30"/>
      <c r="I278" s="32"/>
      <c r="J278" s="32"/>
      <c r="K278" s="32"/>
      <c r="L278" s="32"/>
      <c r="M278" s="53"/>
      <c r="Y278" s="57"/>
      <c r="Z278" s="57"/>
      <c r="AA278" s="57"/>
      <c r="AB278" s="58"/>
      <c r="AC278" s="58"/>
      <c r="AD278" s="58"/>
      <c r="AE278" s="58"/>
      <c r="AF278" s="59"/>
      <c r="AG278" s="58"/>
      <c r="AH278" s="58"/>
    </row>
    <row r="279" spans="1:34" s="56" customFormat="1" x14ac:dyDescent="0.35">
      <c r="A279" s="29"/>
      <c r="B279" s="28"/>
      <c r="C279" s="29"/>
      <c r="D279" s="29"/>
      <c r="E279" s="29"/>
      <c r="F279" s="30"/>
      <c r="G279" s="31"/>
      <c r="H279" s="30"/>
      <c r="I279" s="32"/>
      <c r="J279" s="32"/>
      <c r="K279" s="32"/>
      <c r="L279" s="32"/>
      <c r="M279" s="53"/>
      <c r="Y279" s="57"/>
      <c r="Z279" s="57"/>
      <c r="AA279" s="57"/>
      <c r="AB279" s="58"/>
      <c r="AC279" s="58"/>
      <c r="AD279" s="58"/>
      <c r="AE279" s="58"/>
      <c r="AF279" s="59"/>
      <c r="AG279" s="58"/>
      <c r="AH279" s="58"/>
    </row>
    <row r="280" spans="1:34" s="56" customFormat="1" x14ac:dyDescent="0.35">
      <c r="A280" s="29"/>
      <c r="B280" s="28"/>
      <c r="C280" s="29"/>
      <c r="D280" s="29"/>
      <c r="E280" s="29"/>
      <c r="F280" s="30"/>
      <c r="G280" s="31"/>
      <c r="H280" s="30"/>
      <c r="I280" s="32"/>
      <c r="J280" s="32"/>
      <c r="K280" s="32"/>
      <c r="L280" s="32"/>
      <c r="M280" s="53"/>
      <c r="Y280" s="57"/>
      <c r="Z280" s="57"/>
      <c r="AA280" s="57"/>
      <c r="AB280" s="58"/>
      <c r="AC280" s="58"/>
      <c r="AD280" s="58"/>
      <c r="AE280" s="58"/>
      <c r="AF280" s="59"/>
      <c r="AG280" s="58"/>
      <c r="AH280" s="58"/>
    </row>
    <row r="281" spans="1:34" s="56" customFormat="1" x14ac:dyDescent="0.35">
      <c r="A281" s="29"/>
      <c r="B281" s="28"/>
      <c r="C281" s="29"/>
      <c r="D281" s="29"/>
      <c r="E281" s="29"/>
      <c r="F281" s="30"/>
      <c r="G281" s="31"/>
      <c r="H281" s="30"/>
      <c r="I281" s="32"/>
      <c r="J281" s="32"/>
      <c r="K281" s="32"/>
      <c r="L281" s="32"/>
      <c r="M281" s="53"/>
      <c r="Y281" s="57"/>
      <c r="Z281" s="57"/>
      <c r="AA281" s="57"/>
      <c r="AB281" s="58"/>
      <c r="AC281" s="58"/>
      <c r="AD281" s="58"/>
      <c r="AE281" s="58"/>
      <c r="AF281" s="59"/>
      <c r="AG281" s="58"/>
      <c r="AH281" s="58"/>
    </row>
    <row r="282" spans="1:34" s="56" customFormat="1" x14ac:dyDescent="0.35">
      <c r="A282" s="29"/>
      <c r="B282" s="28"/>
      <c r="C282" s="29"/>
      <c r="D282" s="29"/>
      <c r="E282" s="29"/>
      <c r="F282" s="30"/>
      <c r="G282" s="31"/>
      <c r="H282" s="30"/>
      <c r="I282" s="32"/>
      <c r="J282" s="32"/>
      <c r="K282" s="32"/>
      <c r="L282" s="32"/>
      <c r="M282" s="53"/>
      <c r="Y282" s="57"/>
      <c r="Z282" s="57"/>
      <c r="AA282" s="57"/>
      <c r="AB282" s="58"/>
      <c r="AC282" s="58"/>
      <c r="AD282" s="58"/>
      <c r="AE282" s="58"/>
      <c r="AF282" s="59"/>
      <c r="AG282" s="58"/>
      <c r="AH282" s="58"/>
    </row>
    <row r="283" spans="1:34" s="56" customFormat="1" x14ac:dyDescent="0.35">
      <c r="A283" s="29"/>
      <c r="B283" s="28"/>
      <c r="C283" s="29"/>
      <c r="D283" s="29"/>
      <c r="E283" s="29"/>
      <c r="F283" s="30"/>
      <c r="G283" s="31"/>
      <c r="H283" s="30"/>
      <c r="I283" s="32"/>
      <c r="J283" s="32"/>
      <c r="K283" s="32"/>
      <c r="L283" s="32"/>
      <c r="M283" s="53"/>
      <c r="Y283" s="57"/>
      <c r="Z283" s="57"/>
      <c r="AA283" s="57"/>
      <c r="AB283" s="58"/>
      <c r="AC283" s="58"/>
      <c r="AD283" s="58"/>
      <c r="AE283" s="58"/>
      <c r="AF283" s="59"/>
      <c r="AG283" s="58"/>
      <c r="AH283" s="58"/>
    </row>
    <row r="284" spans="1:34" s="56" customFormat="1" x14ac:dyDescent="0.35">
      <c r="A284" s="29"/>
      <c r="B284" s="28"/>
      <c r="C284" s="29"/>
      <c r="D284" s="29"/>
      <c r="E284" s="29"/>
      <c r="F284" s="30"/>
      <c r="G284" s="31"/>
      <c r="H284" s="30"/>
      <c r="I284" s="32"/>
      <c r="J284" s="32"/>
      <c r="K284" s="32"/>
      <c r="L284" s="32"/>
      <c r="M284" s="53"/>
      <c r="Y284" s="57"/>
      <c r="Z284" s="57"/>
      <c r="AA284" s="57"/>
      <c r="AB284" s="58"/>
      <c r="AC284" s="58"/>
      <c r="AD284" s="58"/>
      <c r="AE284" s="58"/>
      <c r="AF284" s="59"/>
      <c r="AG284" s="58"/>
      <c r="AH284" s="58"/>
    </row>
    <row r="285" spans="1:34" s="56" customFormat="1" x14ac:dyDescent="0.35">
      <c r="A285" s="29"/>
      <c r="B285" s="28"/>
      <c r="C285" s="29"/>
      <c r="D285" s="29"/>
      <c r="E285" s="29"/>
      <c r="F285" s="30"/>
      <c r="G285" s="31"/>
      <c r="H285" s="30"/>
      <c r="I285" s="32"/>
      <c r="J285" s="32"/>
      <c r="K285" s="32"/>
      <c r="L285" s="32"/>
      <c r="M285" s="53"/>
      <c r="Y285" s="57"/>
      <c r="Z285" s="57"/>
      <c r="AA285" s="57"/>
      <c r="AB285" s="58"/>
      <c r="AC285" s="58"/>
      <c r="AD285" s="58"/>
      <c r="AE285" s="58"/>
      <c r="AF285" s="59"/>
      <c r="AG285" s="58"/>
      <c r="AH285" s="58"/>
    </row>
    <row r="286" spans="1:34" s="56" customFormat="1" x14ac:dyDescent="0.35">
      <c r="A286" s="29"/>
      <c r="B286" s="28"/>
      <c r="C286" s="29"/>
      <c r="D286" s="29"/>
      <c r="E286" s="29"/>
      <c r="F286" s="30"/>
      <c r="G286" s="31"/>
      <c r="H286" s="30"/>
      <c r="I286" s="32"/>
      <c r="J286" s="32"/>
      <c r="K286" s="32"/>
      <c r="L286" s="32"/>
      <c r="M286" s="53"/>
      <c r="Y286" s="57"/>
      <c r="Z286" s="57"/>
      <c r="AA286" s="57"/>
      <c r="AB286" s="58"/>
      <c r="AC286" s="58"/>
      <c r="AD286" s="58"/>
      <c r="AE286" s="58"/>
      <c r="AF286" s="59"/>
      <c r="AG286" s="58"/>
      <c r="AH286" s="58"/>
    </row>
    <row r="287" spans="1:34" s="56" customFormat="1" x14ac:dyDescent="0.35">
      <c r="A287" s="29"/>
      <c r="B287" s="28"/>
      <c r="C287" s="29"/>
      <c r="D287" s="29"/>
      <c r="E287" s="29"/>
      <c r="F287" s="30"/>
      <c r="G287" s="31"/>
      <c r="H287" s="30"/>
      <c r="I287" s="32"/>
      <c r="J287" s="32"/>
      <c r="K287" s="32"/>
      <c r="L287" s="32"/>
      <c r="M287" s="53"/>
      <c r="Y287" s="57"/>
      <c r="Z287" s="57"/>
      <c r="AA287" s="57"/>
      <c r="AB287" s="58"/>
      <c r="AC287" s="58"/>
      <c r="AD287" s="58"/>
      <c r="AE287" s="58"/>
      <c r="AF287" s="59"/>
      <c r="AG287" s="58"/>
      <c r="AH287" s="58"/>
    </row>
    <row r="288" spans="1:34" s="56" customFormat="1" x14ac:dyDescent="0.35">
      <c r="A288" s="29"/>
      <c r="B288" s="28"/>
      <c r="C288" s="29"/>
      <c r="D288" s="29"/>
      <c r="E288" s="29"/>
      <c r="F288" s="30"/>
      <c r="G288" s="31"/>
      <c r="H288" s="30"/>
      <c r="I288" s="32"/>
      <c r="J288" s="32"/>
      <c r="K288" s="32"/>
      <c r="L288" s="32"/>
      <c r="M288" s="53"/>
      <c r="Y288" s="57"/>
      <c r="Z288" s="57"/>
      <c r="AA288" s="57"/>
      <c r="AB288" s="58"/>
      <c r="AC288" s="58"/>
      <c r="AD288" s="58"/>
      <c r="AE288" s="58"/>
      <c r="AF288" s="59"/>
      <c r="AG288" s="58"/>
      <c r="AH288" s="58"/>
    </row>
  </sheetData>
  <sheetProtection algorithmName="SHA-512" hashValue="UM6N1feVntHhC015ZMNQiROTeAQ9NUrCUw0e5k1g5qV2trr5QEtzb/yQ6Wtdbkb4opqxipU+UXN5+Xf/0pHXmg==" saltValue="zlbgAlCW4ygamkJJJaJDuQ==" spinCount="100000" sheet="1" formatColumns="0" formatRows="0" insertRows="0"/>
  <mergeCells count="74">
    <mergeCell ref="A42:L42"/>
    <mergeCell ref="D47:G47"/>
    <mergeCell ref="D48:G48"/>
    <mergeCell ref="E49:F49"/>
    <mergeCell ref="E50:F50"/>
    <mergeCell ref="B37:C37"/>
    <mergeCell ref="D37:E37"/>
    <mergeCell ref="F37:G37"/>
    <mergeCell ref="H37:J37"/>
    <mergeCell ref="B38:C38"/>
    <mergeCell ref="D38:E38"/>
    <mergeCell ref="F38:G38"/>
    <mergeCell ref="H38:J38"/>
    <mergeCell ref="B35:C35"/>
    <mergeCell ref="D35:E35"/>
    <mergeCell ref="F35:G35"/>
    <mergeCell ref="H35:J35"/>
    <mergeCell ref="B36:C36"/>
    <mergeCell ref="D36:E36"/>
    <mergeCell ref="F36:G36"/>
    <mergeCell ref="H36:J36"/>
    <mergeCell ref="B33:C33"/>
    <mergeCell ref="D33:E33"/>
    <mergeCell ref="F33:G33"/>
    <mergeCell ref="H33:J33"/>
    <mergeCell ref="B34:C34"/>
    <mergeCell ref="D34:E34"/>
    <mergeCell ref="F34:G34"/>
    <mergeCell ref="H34:J34"/>
    <mergeCell ref="B31:C31"/>
    <mergeCell ref="D31:E31"/>
    <mergeCell ref="F31:G31"/>
    <mergeCell ref="H31:J31"/>
    <mergeCell ref="B32:C32"/>
    <mergeCell ref="D32:E32"/>
    <mergeCell ref="F32:G32"/>
    <mergeCell ref="H32:J32"/>
    <mergeCell ref="B29:C29"/>
    <mergeCell ref="D29:E29"/>
    <mergeCell ref="F29:G29"/>
    <mergeCell ref="H29:J29"/>
    <mergeCell ref="B30:C30"/>
    <mergeCell ref="D30:E30"/>
    <mergeCell ref="F30:G30"/>
    <mergeCell ref="H30:J30"/>
    <mergeCell ref="B28:C28"/>
    <mergeCell ref="D28:E28"/>
    <mergeCell ref="F28:G28"/>
    <mergeCell ref="H28:J28"/>
    <mergeCell ref="M6:M13"/>
    <mergeCell ref="A7:D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:I4"/>
    <mergeCell ref="J1:K1"/>
    <mergeCell ref="J2:K2"/>
    <mergeCell ref="J3:K3"/>
    <mergeCell ref="J4:K4"/>
    <mergeCell ref="A5:D5"/>
    <mergeCell ref="E5:I5"/>
    <mergeCell ref="J5:L13"/>
    <mergeCell ref="A6:D6"/>
    <mergeCell ref="E6:I6"/>
    <mergeCell ref="E7:I7"/>
    <mergeCell ref="A13:D13"/>
    <mergeCell ref="E13:I13"/>
  </mergeCells>
  <conditionalFormatting sqref="A16:L26 A29:L38">
    <cfRule type="expression" dxfId="32" priority="52">
      <formula>ISEVEN(ROW(A16))</formula>
    </cfRule>
  </conditionalFormatting>
  <conditionalFormatting sqref="B16:B26 B29:B38">
    <cfRule type="expression" dxfId="31" priority="42">
      <formula>AND(K16&lt;&gt;0,B16="")</formula>
    </cfRule>
  </conditionalFormatting>
  <conditionalFormatting sqref="C16:C25">
    <cfRule type="expression" dxfId="30" priority="10">
      <formula>AND(ISEVEN(ROW(C16)),C16="")</formula>
    </cfRule>
  </conditionalFormatting>
  <conditionalFormatting sqref="C16:C26">
    <cfRule type="expression" dxfId="27" priority="9">
      <formula>AND(K16&lt;&gt;0,C16="")</formula>
    </cfRule>
  </conditionalFormatting>
  <conditionalFormatting sqref="C16:E25">
    <cfRule type="containsBlanks" priority="3">
      <formula>LEN(TRIM(C16))=0</formula>
    </cfRule>
  </conditionalFormatting>
  <conditionalFormatting sqref="D16:D25">
    <cfRule type="expression" dxfId="26" priority="6">
      <formula>AND(ISEVEN(ROW(G16)),$D16="")</formula>
    </cfRule>
  </conditionalFormatting>
  <conditionalFormatting sqref="D16:D26">
    <cfRule type="expression" dxfId="24" priority="5">
      <formula>AND(K16&lt;&gt;0,D16="")</formula>
    </cfRule>
  </conditionalFormatting>
  <conditionalFormatting sqref="D29:D38">
    <cfRule type="expression" dxfId="23" priority="25">
      <formula>AND(K29&lt;&gt;0,D29="")</formula>
    </cfRule>
  </conditionalFormatting>
  <conditionalFormatting sqref="E16:E25">
    <cfRule type="expression" dxfId="21" priority="2">
      <formula>AND(ISEVEN(ROW(E16)),$E16="")</formula>
    </cfRule>
  </conditionalFormatting>
  <conditionalFormatting sqref="E16:E26">
    <cfRule type="expression" dxfId="19" priority="1">
      <formula>AND(K16&lt;&gt;0,E16="")</formula>
    </cfRule>
  </conditionalFormatting>
  <conditionalFormatting sqref="F16:F26">
    <cfRule type="expression" dxfId="18" priority="39">
      <formula>AND(K16&lt;&gt;0,F16="")</formula>
    </cfRule>
  </conditionalFormatting>
  <conditionalFormatting sqref="F29:F38">
    <cfRule type="expression" dxfId="17" priority="24">
      <formula>AND(K29&lt;&gt;0,F29="")</formula>
    </cfRule>
  </conditionalFormatting>
  <conditionalFormatting sqref="G16:G26">
    <cfRule type="expression" dxfId="16" priority="38">
      <formula>AND(K16&lt;&gt;0,G16="")</formula>
    </cfRule>
  </conditionalFormatting>
  <conditionalFormatting sqref="H16:H26 H29:H38">
    <cfRule type="expression" dxfId="15" priority="37">
      <formula>AND(K16&lt;&gt;0,H16="")</formula>
    </cfRule>
  </conditionalFormatting>
  <conditionalFormatting sqref="I16:I26">
    <cfRule type="expression" dxfId="14" priority="36">
      <formula>AND(K16&lt;&gt;0,I16="")</formula>
    </cfRule>
  </conditionalFormatting>
  <conditionalFormatting sqref="J16:J26">
    <cfRule type="expression" dxfId="13" priority="35">
      <formula>AND(K16&lt;&gt;0,J16="")</formula>
    </cfRule>
  </conditionalFormatting>
  <conditionalFormatting sqref="L4">
    <cfRule type="cellIs" dxfId="12" priority="23" operator="greaterThan">
      <formula>$E$10</formula>
    </cfRule>
    <cfRule type="cellIs" dxfId="11" priority="22" operator="equal">
      <formula>""</formula>
    </cfRule>
  </conditionalFormatting>
  <conditionalFormatting sqref="L16:L26 L29:L38">
    <cfRule type="expression" dxfId="10" priority="34">
      <formula>AND(K16&lt;&gt;0,L16="")</formula>
    </cfRule>
  </conditionalFormatting>
  <conditionalFormatting sqref="L16:L26">
    <cfRule type="expression" dxfId="9" priority="26">
      <formula>OR(AND($E$8="igen",L16&gt;I16)=TRUE,AND(COUNTIF($E$8,"*nem*")&lt;&gt;0,L16&gt;K16)=TRUE)</formula>
    </cfRule>
  </conditionalFormatting>
  <conditionalFormatting sqref="L29:L38">
    <cfRule type="cellIs" dxfId="8" priority="20" operator="greaterThan">
      <formula>K29</formula>
    </cfRule>
  </conditionalFormatting>
  <conditionalFormatting sqref="Y26:Z26 AH26">
    <cfRule type="cellIs" dxfId="7" priority="27" operator="equal">
      <formula>"NEM"</formula>
    </cfRule>
  </conditionalFormatting>
  <conditionalFormatting sqref="Y16:AA25 AG16:AG26">
    <cfRule type="cellIs" dxfId="6" priority="15" operator="equal">
      <formula>"NEM"</formula>
    </cfRule>
  </conditionalFormatting>
  <conditionalFormatting sqref="Y29:AA38 AC29:AC38">
    <cfRule type="cellIs" dxfId="5" priority="14" operator="equal">
      <formula>"NEM"</formula>
    </cfRule>
  </conditionalFormatting>
  <conditionalFormatting sqref="AB29:AB38">
    <cfRule type="cellIs" dxfId="4" priority="13" operator="lessThan">
      <formula>0</formula>
    </cfRule>
  </conditionalFormatting>
  <conditionalFormatting sqref="AB16:AD26">
    <cfRule type="cellIs" dxfId="3" priority="18" operator="lessThan">
      <formula>0</formula>
    </cfRule>
  </conditionalFormatting>
  <conditionalFormatting sqref="AD38">
    <cfRule type="cellIs" dxfId="2" priority="30" operator="lessThan">
      <formula>0</formula>
    </cfRule>
  </conditionalFormatting>
  <conditionalFormatting sqref="AE16:AE26">
    <cfRule type="expression" dxfId="1" priority="17">
      <formula>AND(AE16&lt;&gt;"",AE16&lt;&gt;0)</formula>
    </cfRule>
  </conditionalFormatting>
  <conditionalFormatting sqref="AF16:AF26">
    <cfRule type="expression" dxfId="0" priority="16">
      <formula>AND(AF16&lt;&gt;"",AF16&lt;&gt;0%,AF16&lt;&gt;27%)</formula>
    </cfRule>
  </conditionalFormatting>
  <dataValidations count="8"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29:L38" xr:uid="{61FE6477-4E18-4478-BF98-84C0C50C9344}">
      <formula1>0</formula1>
      <formula2>K29</formula2>
    </dataValidation>
    <dataValidation type="decimal" operator="greaterThan" allowBlank="1" showInputMessage="1" showErrorMessage="1" sqref="K29:K38" xr:uid="{237EC253-2E49-4D63-B07B-CE2DD8B1ED4D}">
      <formula1>0</formula1>
    </dataValidation>
    <dataValidation allowBlank="1" showInputMessage="1" showErrorMessage="1" errorTitle="Hiba" sqref="E7:I7" xr:uid="{57E6CBEF-39E5-41AA-A368-B0385D819C03}"/>
    <dataValidation type="date" allowBlank="1" showInputMessage="1" showErrorMessage="1" error="Kérjük az éééé.hh.nn dátumformátumot használja!_x000a_" sqref="D26:E26" xr:uid="{0E667E50-7F2D-4887-9308-BDA0A63D96C6}">
      <formula1>43466</formula1>
      <formula2>45657</formula2>
    </dataValidation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16:L26" xr:uid="{C072E509-E37E-4B76-92E6-1BAECEFB5585}">
      <formula1>0</formula1>
      <formula2>IF($E$8="igen",I16,K16)</formula2>
    </dataValidation>
    <dataValidation type="date" allowBlank="1" showInputMessage="1" showErrorMessage="1" error="A teljesítés dátuma a támogatási szerződésben meghatározott tevékenység időtartamán kívül nem eshet!" sqref="C26" xr:uid="{755A1294-EF53-4ADE-8201-8960A7FDA416}">
      <formula1>$E$7</formula1>
      <formula2>$I$7</formula2>
    </dataValidation>
    <dataValidation type="decimal" operator="greaterThanOrEqual" allowBlank="1" showInputMessage="1" showErrorMessage="1" error="Ebbe a cellába csak számot írhat!" sqref="I16:J26" xr:uid="{1AE3F177-549E-410D-962C-1B125122C271}">
      <formula1>0</formula1>
    </dataValidation>
    <dataValidation type="decimal" operator="equal" allowBlank="1" showInputMessage="1" showErrorMessage="1" sqref="K16:K26" xr:uid="{A0C0E247-94D9-4E45-8E7F-8D6B05BBF6BB}">
      <formula1>I16+J16</formula1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6638A4B-82F6-42DF-B958-07B03BB4AE7B}">
            <xm:f>AND(C16&lt;&gt;"",C16&lt;'bevételi nyilatkozat'!$E$7)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45" id="{30754F6C-EB1E-4718-8365-24D3D7F91B6C}">
            <xm:f>AND(C16&lt;&gt;"",C16&gt;'bevételi nyilatkozat'!$I$7)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C16:C25</xm:sqref>
        </x14:conditionalFormatting>
        <x14:conditionalFormatting xmlns:xm="http://schemas.microsoft.com/office/excel/2006/main">
          <x14:cfRule type="expression" priority="41" id="{A3213F48-AD07-4D43-AC71-830E4DC1FCF8}">
            <xm:f>AND(D16&lt;&gt;"",D16&gt;'bevételi nyilatkozat'!$I$7+30)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D16:D25</xm:sqref>
        </x14:conditionalFormatting>
        <x14:conditionalFormatting xmlns:xm="http://schemas.microsoft.com/office/excel/2006/main">
          <x14:cfRule type="expression" priority="8" id="{1A141A70-D533-4081-8E36-9E232F4B80AB}">
            <xm:f>AND(D16&lt;&gt;"",D16&lt;'bevételi nyilatkozat'!$E$7)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D16:E25</xm:sqref>
        </x14:conditionalFormatting>
        <x14:conditionalFormatting xmlns:xm="http://schemas.microsoft.com/office/excel/2006/main">
          <x14:cfRule type="expression" priority="4" id="{F7C6499E-DF19-4D0C-963F-368E7CE367C3}">
            <xm:f>AND(E16&lt;&gt;"",E16&gt;'bevételi nyilatkozat'!$I$7+30)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E16:E25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date" allowBlank="1" showInputMessage="1" showErrorMessage="1" error="A kifizetés dátuma a Támogatási Szerződésben meghatározott tevékenység időtartama után max. 30 nappal későbbi lehet!" xr:uid="{B0004970-C721-4CF5-ACB8-E2C6CF81C5DB}">
          <x14:formula1>
            <xm:f>'bevételi nyilatkozat'!$E$7</xm:f>
          </x14:formula1>
          <x14:formula2>
            <xm:f>'bevételi nyilatkozat'!$I$7+30</xm:f>
          </x14:formula2>
          <xm:sqref>F30:G38 F29:G29</xm:sqref>
        </x14:dataValidation>
        <x14:dataValidation type="date" allowBlank="1" showInputMessage="1" showErrorMessage="1" error="A teljesítés dátuma a támogatási szerződésben meghatározott tevékenység időtartamán kívül nem eshet!" xr:uid="{8558B666-0E5C-4118-BF7A-FFD8527A7202}">
          <x14:formula1>
            <xm:f>'bevételi nyilatkozat'!$E$7</xm:f>
          </x14:formula1>
          <x14:formula2>
            <xm:f>'bevételi nyilatkozat'!$I$7</xm:f>
          </x14:formula2>
          <xm:sqref>C16:C25</xm:sqref>
        </x14:dataValidation>
        <x14:dataValidation type="date" allowBlank="1" showInputMessage="1" showErrorMessage="1" error="A számla kiállításának dátuma a Támogatási Szerződésben meghatározott tevékenység időtartama után max. 30 nappal későbbi lehet!" xr:uid="{F17FA02F-442B-48C1-92D0-22D36B92932A}">
          <x14:formula1>
            <xm:f>'bevételi nyilatkozat'!$E$7</xm:f>
          </x14:formula1>
          <x14:formula2>
            <xm:f>'bevételi nyilatkozat'!$I$7+30</xm:f>
          </x14:formula2>
          <xm:sqref>D16:D25</xm:sqref>
        </x14:dataValidation>
        <x14:dataValidation type="date" allowBlank="1" showInputMessage="1" showErrorMessage="1" error="A számla kifizetésének dátuma a Támogatási Szerződésben meghatározott tevékenység időtartama után max. 30 nappal későbbi lehet!" xr:uid="{867C2074-166C-401A-8269-847C5E449525}">
          <x14:formula1>
            <xm:f>'bevételi nyilatkozat'!$E$7</xm:f>
          </x14:formula1>
          <x14:formula2>
            <xm:f>'bevételi nyilatkozat'!$I$7+30</xm:f>
          </x14:formula2>
          <xm:sqref>E16:E25</xm:sqref>
        </x14:dataValidation>
        <x14:dataValidation type="date" allowBlank="1" showInputMessage="1" showErrorMessage="1" error="Tevékenység vagy megbízási szerződés kezdete a támogatási szerződésben meghatározott tevékenység időtartamán kívül nem eshet!" xr:uid="{480C0194-30D8-453C-B15D-D8AE3CF866A3}">
          <x14:formula1>
            <xm:f>'bevételi nyilatkozat'!$E$7</xm:f>
          </x14:formula1>
          <x14:formula2>
            <xm:f>'bevételi nyilatkozat'!$I$7</xm:f>
          </x14:formula2>
          <xm:sqref>B29:C38</xm:sqref>
        </x14:dataValidation>
        <x14:dataValidation type="date" allowBlank="1" showInputMessage="1" showErrorMessage="1" error="Tevékenység vagy megbízási szerződés vége a támogatási szerződésben meghatározott tevékenység időtartamán kívül nem eshet!" xr:uid="{8EC7C4A4-3610-43A4-83C1-B25F40DF2CC3}">
          <x14:formula1>
            <xm:f>'bevételi nyilatkozat'!$E$7</xm:f>
          </x14:formula1>
          <x14:formula2>
            <xm:f>'bevételi nyilatkozat'!$I$7</xm:f>
          </x14:formula2>
          <xm:sqref>D29:E38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A6F3-DED0-4CCA-BC8F-4B52E59EE265}">
  <dimension ref="A1:A14"/>
  <sheetViews>
    <sheetView workbookViewId="0">
      <selection activeCell="F7" sqref="F7"/>
    </sheetView>
  </sheetViews>
  <sheetFormatPr defaultRowHeight="14.5" x14ac:dyDescent="0.35"/>
  <cols>
    <col min="1" max="1" width="14.453125" bestFit="1" customWidth="1"/>
  </cols>
  <sheetData>
    <row r="1" spans="1:1" ht="14.5" customHeight="1" x14ac:dyDescent="0.35">
      <c r="A1" s="5" t="s">
        <v>32</v>
      </c>
    </row>
    <row r="2" spans="1:1" ht="14.5" customHeight="1" x14ac:dyDescent="0.35">
      <c r="A2" s="5" t="s">
        <v>33</v>
      </c>
    </row>
    <row r="3" spans="1:1" x14ac:dyDescent="0.35">
      <c r="A3" s="5" t="s">
        <v>34</v>
      </c>
    </row>
    <row r="4" spans="1:1" ht="14.5" customHeight="1" x14ac:dyDescent="0.35">
      <c r="A4" s="5" t="s">
        <v>35</v>
      </c>
    </row>
    <row r="5" spans="1:1" ht="14.5" customHeight="1" x14ac:dyDescent="0.35">
      <c r="A5" s="5" t="s">
        <v>36</v>
      </c>
    </row>
    <row r="6" spans="1:1" x14ac:dyDescent="0.35">
      <c r="A6" s="5" t="s">
        <v>92</v>
      </c>
    </row>
    <row r="10" spans="1:1" ht="29" x14ac:dyDescent="0.35">
      <c r="A10" s="5" t="s">
        <v>72</v>
      </c>
    </row>
    <row r="11" spans="1:1" ht="29" x14ac:dyDescent="0.35">
      <c r="A11" s="5" t="s">
        <v>73</v>
      </c>
    </row>
    <row r="12" spans="1:1" x14ac:dyDescent="0.35">
      <c r="A12" s="5" t="s">
        <v>74</v>
      </c>
    </row>
    <row r="13" spans="1:1" x14ac:dyDescent="0.35">
      <c r="A13" s="5" t="s">
        <v>65</v>
      </c>
    </row>
    <row r="14" spans="1:1" x14ac:dyDescent="0.35">
      <c r="A14" s="5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9" ma:contentTypeDescription="Új dokumentum létrehozása." ma:contentTypeScope="" ma:versionID="868d450f296fd3dc31ec479bb7739a8e">
  <xsd:schema xmlns:xsd="http://www.w3.org/2001/XMLSchema" xmlns:xs="http://www.w3.org/2001/XMLSchema" xmlns:p="http://schemas.microsoft.com/office/2006/metadata/properties" xmlns:ns1="http://schemas.microsoft.com/sharepoint/v3" xmlns:ns2="32ed6586-742f-40a5-849a-8f6ffedaa453" xmlns:ns3="6aba6f51-e2e2-4b38-be5b-235407f5f173" targetNamespace="http://schemas.microsoft.com/office/2006/metadata/properties" ma:root="true" ma:fieldsID="bdb669a7e4894473910457494ae0ee6d" ns1:_="" ns2:_="" ns3:_="">
    <xsd:import namespace="http://schemas.microsoft.com/sharepoint/v3"/>
    <xsd:import namespace="32ed6586-742f-40a5-849a-8f6ffedaa453"/>
    <xsd:import namespace="6aba6f51-e2e2-4b38-be5b-235407f5f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épcímkék" ma:readOnly="false" ma:fieldId="{5cf76f15-5ced-4ddc-b409-7134ff3c332f}" ma:taxonomyMulti="true" ma:sspId="03d96980-17d6-49a2-bb41-b3746e7c2a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a6f51-e2e2-4b38-be5b-235407f5f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c849383-1df2-4615-b7f3-2085b5021165}" ma:internalName="TaxCatchAll" ma:showField="CatchAllData" ma:web="6aba6f51-e2e2-4b38-be5b-235407f5f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DC309-B655-46CD-BC78-10A51D9C0518}"/>
</file>

<file path=customXml/itemProps2.xml><?xml version="1.0" encoding="utf-8"?>
<ds:datastoreItem xmlns:ds="http://schemas.openxmlformats.org/officeDocument/2006/customXml" ds:itemID="{DAA6E262-53EF-4CFF-A656-9F57DDDDF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bevételi nyilatkozat</vt:lpstr>
      <vt:lpstr>egyéb forrás költségei</vt:lpstr>
      <vt:lpstr>Lista</vt:lpstr>
      <vt:lpstr>'bevételi nyilatkozat'!Nyomtatási_cím</vt:lpstr>
      <vt:lpstr>'egyéb forrás költségei'!Nyomtatási_cím</vt:lpstr>
      <vt:lpstr>'bevételi nyilatkozat'!Nyomtatási_terület</vt:lpstr>
      <vt:lpstr>'egyéb forrás költségei'!Nyomtatási_terület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Ács Orsolya</dc:creator>
  <cp:lastModifiedBy>Kohuth Ildikó</cp:lastModifiedBy>
  <cp:lastPrinted>2023-04-13T12:11:18Z</cp:lastPrinted>
  <dcterms:created xsi:type="dcterms:W3CDTF">2023-01-04T15:39:06Z</dcterms:created>
  <dcterms:modified xsi:type="dcterms:W3CDTF">2023-09-26T09:03:52Z</dcterms:modified>
</cp:coreProperties>
</file>